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1570" windowHeight="7785" tabRatio="771"/>
  </bookViews>
  <sheets>
    <sheet name="Переход ПЕ-Ст" sheetId="84" r:id="rId1"/>
    <sheet name="PEX-B" sheetId="77" state="hidden" r:id="rId2"/>
  </sheets>
  <definedNames>
    <definedName name="HAIBA">#REF!</definedName>
  </definedNames>
  <calcPr calcId="162913" refMode="R1C1"/>
</workbook>
</file>

<file path=xl/calcChain.xml><?xml version="1.0" encoding="utf-8"?>
<calcChain xmlns="http://schemas.openxmlformats.org/spreadsheetml/2006/main">
  <c r="G14" i="77" l="1"/>
  <c r="G15" i="77"/>
  <c r="I15" i="77" s="1"/>
  <c r="G16" i="77"/>
  <c r="I16" i="77"/>
  <c r="G17" i="77"/>
  <c r="I17" i="77" s="1"/>
  <c r="G18" i="77"/>
  <c r="G19" i="77"/>
  <c r="I19" i="77" s="1"/>
  <c r="G13" i="77"/>
  <c r="I13" i="77"/>
  <c r="I18" i="77"/>
  <c r="I14" i="77"/>
  <c r="I20" i="77" s="1"/>
  <c r="G10" i="77" s="1"/>
</calcChain>
</file>

<file path=xl/sharedStrings.xml><?xml version="1.0" encoding="utf-8"?>
<sst xmlns="http://schemas.openxmlformats.org/spreadsheetml/2006/main" count="73" uniqueCount="64">
  <si>
    <t xml:space="preserve">Ед.изм. </t>
  </si>
  <si>
    <t>Крепление для РЕХ-b 16</t>
  </si>
  <si>
    <t>Крепление для РЕХ-b двойное якорь 25</t>
  </si>
  <si>
    <t>Труба pex-b "KRAFT PIPE" 16*2 orange</t>
  </si>
  <si>
    <t>Труба pex-b "KRAFT PIPE" 16*2 белая</t>
  </si>
  <si>
    <t>Труба pex-b "KRAFT PIPE" 20*2 белая</t>
  </si>
  <si>
    <t>Труба pex-b "KRAFT PIPE" с кисл. 16*2 оrange</t>
  </si>
  <si>
    <t>Труба PERT "KRAFT PIPE" с кисл. 16*2 оrange</t>
  </si>
  <si>
    <t xml:space="preserve">Труба PEX-B, PERT </t>
  </si>
  <si>
    <t>↑СОДЕРЖАНИЕ↑</t>
  </si>
  <si>
    <t>Леонид 0638222219</t>
  </si>
  <si>
    <t>шт.</t>
  </si>
  <si>
    <t>м.</t>
  </si>
  <si>
    <t>Наименование</t>
  </si>
  <si>
    <t>Разработки. Качество. Инновации.</t>
  </si>
  <si>
    <t>Наташа 0638222225</t>
  </si>
  <si>
    <t>Скидка от розничной цены</t>
  </si>
  <si>
    <t>Курс $</t>
  </si>
  <si>
    <t>Кол. в упаковке</t>
  </si>
  <si>
    <t>Розничная цена, $</t>
  </si>
  <si>
    <t>Цена со скидкой, грн</t>
  </si>
  <si>
    <t>Сумма, грн</t>
  </si>
  <si>
    <t>Итого</t>
  </si>
  <si>
    <t>Количество, шт</t>
  </si>
  <si>
    <t>25/20</t>
  </si>
  <si>
    <t>32/25</t>
  </si>
  <si>
    <t>40/32</t>
  </si>
  <si>
    <t>50/40</t>
  </si>
  <si>
    <t>63/50</t>
  </si>
  <si>
    <t>75/63</t>
  </si>
  <si>
    <t>90/80</t>
  </si>
  <si>
    <t>110/100</t>
  </si>
  <si>
    <t>125/100</t>
  </si>
  <si>
    <t>140/125</t>
  </si>
  <si>
    <t>160/150</t>
  </si>
  <si>
    <t>180/150</t>
  </si>
  <si>
    <t>200/200</t>
  </si>
  <si>
    <t>225/200</t>
  </si>
  <si>
    <t>250/200</t>
  </si>
  <si>
    <t>280/250</t>
  </si>
  <si>
    <t>315/300</t>
  </si>
  <si>
    <t>355/300</t>
  </si>
  <si>
    <t>400/400</t>
  </si>
  <si>
    <t>КОВЕР</t>
  </si>
  <si>
    <t>25 резьб.</t>
  </si>
  <si>
    <t>315/273</t>
  </si>
  <si>
    <t>32 з краном</t>
  </si>
  <si>
    <t>32 без крану</t>
  </si>
  <si>
    <t>40 без крану</t>
  </si>
  <si>
    <t>ПЕРЕХОДИ "поліетилен-сталь"</t>
  </si>
  <si>
    <t>Діаметр,мм</t>
  </si>
  <si>
    <t>Ціна грн. з ПДВ</t>
  </si>
  <si>
    <t>Крани поліетиленові для підземної установки</t>
  </si>
  <si>
    <t>Подовжувач</t>
  </si>
  <si>
    <t>Цокольний ввід в будинок</t>
  </si>
  <si>
    <t>алюмінієвий захисний кожух;</t>
  </si>
  <si>
    <t>перехід ПЕ/ст з довжиною пе труби 4м.;</t>
  </si>
  <si>
    <t>кран кульовий латунний;</t>
  </si>
  <si>
    <t>В комплект входить:</t>
  </si>
  <si>
    <t xml:space="preserve">         ТОВ "ІВАН ТРЕЙД"</t>
  </si>
  <si>
    <t>https://ivantrade.com.ua</t>
  </si>
  <si>
    <t>e-mail: anatol.77@ukr.net</t>
  </si>
  <si>
    <t xml:space="preserve">          04112  м.Київ, вул.Дегтярівська, 58       </t>
  </si>
  <si>
    <t>тел.: (095)488-83-96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</si>
</sst>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[$грн.-422]"/>
    <numFmt numFmtId="165" formatCode="#,##0.00_ ;\-#,##0.00\ "/>
    <numFmt numFmtId="166" formatCode="#,##0.00\ [$$-C0C]_ ;\-#,##0.00\ [$$-C0C]\ "/>
  </numFmts>
  <fonts count="33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Arial CE"/>
    </font>
    <font>
      <sz val="10"/>
      <name val="Arial CE"/>
    </font>
    <font>
      <sz val="10"/>
      <name val="Arial Tur"/>
      <charset val="162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20"/>
      <name val="Georgia"/>
      <family val="1"/>
      <charset val="204"/>
    </font>
    <font>
      <b/>
      <u/>
      <sz val="20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9"/>
      <name val="Times New Roman"/>
      <family val="1"/>
      <charset val="204"/>
    </font>
    <font>
      <b/>
      <sz val="11"/>
      <color indexed="56"/>
      <name val="Times New Roman"/>
      <family val="1"/>
      <charset val="204"/>
    </font>
    <font>
      <b/>
      <sz val="14"/>
      <color indexed="13"/>
      <name val="Times New Roman"/>
      <family val="1"/>
      <charset val="204"/>
    </font>
    <font>
      <b/>
      <sz val="20"/>
      <color indexed="56"/>
      <name val="Times New Roman"/>
      <family val="1"/>
      <charset val="204"/>
    </font>
    <font>
      <b/>
      <sz val="20"/>
      <color indexed="10"/>
      <name val="Times New Roman"/>
      <family val="1"/>
      <charset val="204"/>
    </font>
    <font>
      <sz val="8"/>
      <name val="Calibri"/>
      <family val="2"/>
      <charset val="204"/>
    </font>
    <font>
      <sz val="10"/>
      <name val="Bookman Old Style"/>
      <family val="1"/>
      <charset val="204"/>
    </font>
    <font>
      <b/>
      <sz val="10"/>
      <name val="Bookman Old Style"/>
      <family val="1"/>
      <charset val="204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Bookman Old Style"/>
      <family val="1"/>
      <charset val="204"/>
    </font>
    <font>
      <b/>
      <sz val="10"/>
      <color theme="1"/>
      <name val="Bookman Old Style"/>
      <family val="1"/>
      <charset val="204"/>
    </font>
    <font>
      <sz val="10"/>
      <color theme="4"/>
      <name val="Bookman Old Style"/>
      <family val="1"/>
      <charset val="204"/>
    </font>
    <font>
      <sz val="11"/>
      <color theme="4"/>
      <name val="Bookman Old Style"/>
      <family val="1"/>
      <charset val="204"/>
    </font>
    <font>
      <sz val="20"/>
      <color theme="4"/>
      <name val="Bookman Old Style"/>
      <family val="1"/>
      <charset val="204"/>
    </font>
    <font>
      <b/>
      <sz val="26"/>
      <color theme="4"/>
      <name val="Bookman Old Style"/>
      <family val="1"/>
      <charset val="204"/>
    </font>
    <font>
      <sz val="16"/>
      <color theme="4"/>
      <name val="Bookman Old Style"/>
      <family val="1"/>
      <charset val="204"/>
    </font>
    <font>
      <u/>
      <sz val="16"/>
      <color theme="4"/>
      <name val="Bookman Old Style"/>
      <family val="1"/>
      <charset val="204"/>
    </font>
    <font>
      <u/>
      <sz val="14"/>
      <color theme="4"/>
      <name val="Bookman Old Style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slantDashDot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2"/>
      </left>
      <right/>
      <top style="medium">
        <color indexed="62"/>
      </top>
      <bottom style="medium">
        <color indexed="62"/>
      </bottom>
      <diagonal/>
    </border>
    <border>
      <left/>
      <right style="medium">
        <color indexed="62"/>
      </right>
      <top style="medium">
        <color indexed="62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6" fillId="0" borderId="0"/>
    <xf numFmtId="0" fontId="1" fillId="0" borderId="0"/>
    <xf numFmtId="0" fontId="5" fillId="0" borderId="0"/>
    <xf numFmtId="0" fontId="4" fillId="0" borderId="0" applyNumberFormat="0" applyAlignment="0"/>
    <xf numFmtId="0" fontId="2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2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>
      <alignment horizontal="left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7" fillId="0" borderId="0" applyFont="0" applyFill="0" applyBorder="0" applyAlignment="0" applyProtection="0"/>
  </cellStyleXfs>
  <cellXfs count="137">
    <xf numFmtId="0" fontId="0" fillId="0" borderId="0" xfId="0"/>
    <xf numFmtId="0" fontId="10" fillId="0" borderId="0" xfId="0" applyFont="1"/>
    <xf numFmtId="0" fontId="14" fillId="2" borderId="1" xfId="0" applyFont="1" applyFill="1" applyBorder="1"/>
    <xf numFmtId="0" fontId="14" fillId="2" borderId="2" xfId="0" applyFont="1" applyFill="1" applyBorder="1"/>
    <xf numFmtId="0" fontId="14" fillId="2" borderId="3" xfId="0" applyFont="1" applyFill="1" applyBorder="1"/>
    <xf numFmtId="0" fontId="14" fillId="2" borderId="0" xfId="0" applyFont="1" applyFill="1" applyBorder="1"/>
    <xf numFmtId="0" fontId="14" fillId="2" borderId="4" xfId="0" applyFont="1" applyFill="1" applyBorder="1"/>
    <xf numFmtId="0" fontId="15" fillId="2" borderId="0" xfId="0" applyFont="1" applyFill="1" applyBorder="1"/>
    <xf numFmtId="0" fontId="15" fillId="2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165" fontId="16" fillId="3" borderId="8" xfId="0" applyNumberFormat="1" applyFont="1" applyFill="1" applyBorder="1" applyAlignment="1">
      <alignment horizontal="center" vertical="center" wrapText="1"/>
    </xf>
    <xf numFmtId="166" fontId="9" fillId="2" borderId="9" xfId="0" applyNumberFormat="1" applyFont="1" applyFill="1" applyBorder="1" applyAlignment="1">
      <alignment horizontal="center" vertical="center" wrapText="1"/>
    </xf>
    <xf numFmtId="164" fontId="9" fillId="2" borderId="9" xfId="0" applyNumberFormat="1" applyFont="1" applyFill="1" applyBorder="1" applyAlignment="1">
      <alignment horizontal="center" vertical="center" wrapText="1"/>
    </xf>
    <xf numFmtId="0" fontId="9" fillId="2" borderId="9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 vertical="center"/>
    </xf>
    <xf numFmtId="0" fontId="8" fillId="2" borderId="9" xfId="0" applyFont="1" applyFill="1" applyBorder="1" applyAlignment="1">
      <alignment horizontal="left" vertical="center"/>
    </xf>
    <xf numFmtId="164" fontId="8" fillId="2" borderId="9" xfId="0" applyNumberFormat="1" applyFont="1" applyFill="1" applyBorder="1" applyAlignment="1">
      <alignment horizontal="center" vertical="center"/>
    </xf>
    <xf numFmtId="0" fontId="8" fillId="2" borderId="9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left" vertical="center"/>
    </xf>
    <xf numFmtId="1" fontId="8" fillId="2" borderId="0" xfId="0" applyNumberFormat="1" applyFont="1" applyFill="1" applyBorder="1" applyAlignment="1">
      <alignment horizontal="left" vertical="center"/>
    </xf>
    <xf numFmtId="166" fontId="8" fillId="2" borderId="0" xfId="0" applyNumberFormat="1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left" vertical="center"/>
    </xf>
    <xf numFmtId="0" fontId="14" fillId="2" borderId="11" xfId="0" applyFont="1" applyFill="1" applyBorder="1"/>
    <xf numFmtId="0" fontId="10" fillId="0" borderId="3" xfId="0" applyFont="1" applyBorder="1"/>
    <xf numFmtId="0" fontId="9" fillId="2" borderId="0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166" fontId="8" fillId="2" borderId="12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left" vertical="center"/>
    </xf>
    <xf numFmtId="9" fontId="16" fillId="3" borderId="14" xfId="0" applyNumberFormat="1" applyFont="1" applyFill="1" applyBorder="1" applyAlignment="1">
      <alignment horizontal="center" vertical="center" wrapText="1"/>
    </xf>
    <xf numFmtId="164" fontId="9" fillId="2" borderId="10" xfId="0" applyNumberFormat="1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2" fillId="2" borderId="15" xfId="0" applyFont="1" applyFill="1" applyBorder="1" applyAlignment="1">
      <alignment horizontal="center" vertical="center" wrapText="1"/>
    </xf>
    <xf numFmtId="1" fontId="8" fillId="2" borderId="16" xfId="0" applyNumberFormat="1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24" fillId="0" borderId="0" xfId="0" applyFont="1"/>
    <xf numFmtId="0" fontId="20" fillId="0" borderId="0" xfId="0" applyFont="1" applyAlignment="1">
      <alignment horizontal="center"/>
    </xf>
    <xf numFmtId="0" fontId="26" fillId="0" borderId="0" xfId="0" applyFont="1"/>
    <xf numFmtId="0" fontId="26" fillId="0" borderId="0" xfId="0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2" fontId="27" fillId="0" borderId="0" xfId="0" applyNumberFormat="1" applyFont="1" applyAlignment="1">
      <alignment horizontal="center" vertical="center"/>
    </xf>
    <xf numFmtId="0" fontId="28" fillId="0" borderId="0" xfId="0" applyFont="1" applyBorder="1" applyAlignment="1">
      <alignment horizontal="center" vertical="top"/>
    </xf>
    <xf numFmtId="0" fontId="31" fillId="0" borderId="0" xfId="0" applyFont="1" applyBorder="1" applyAlignment="1"/>
    <xf numFmtId="0" fontId="21" fillId="6" borderId="5" xfId="0" applyFont="1" applyFill="1" applyBorder="1" applyAlignment="1">
      <alignment horizontal="center"/>
    </xf>
    <xf numFmtId="0" fontId="21" fillId="6" borderId="6" xfId="0" applyFont="1" applyFill="1" applyBorder="1" applyAlignment="1">
      <alignment horizontal="center"/>
    </xf>
    <xf numFmtId="0" fontId="21" fillId="6" borderId="7" xfId="0" applyFont="1" applyFill="1" applyBorder="1" applyAlignment="1">
      <alignment horizontal="center"/>
    </xf>
    <xf numFmtId="0" fontId="21" fillId="7" borderId="5" xfId="0" applyFont="1" applyFill="1" applyBorder="1" applyAlignment="1">
      <alignment horizontal="center"/>
    </xf>
    <xf numFmtId="0" fontId="21" fillId="7" borderId="7" xfId="0" applyFont="1" applyFill="1" applyBorder="1" applyAlignment="1">
      <alignment horizontal="center"/>
    </xf>
    <xf numFmtId="0" fontId="24" fillId="0" borderId="11" xfId="0" applyFont="1" applyBorder="1" applyAlignment="1"/>
    <xf numFmtId="0" fontId="24" fillId="0" borderId="1" xfId="0" applyFont="1" applyBorder="1" applyAlignment="1"/>
    <xf numFmtId="0" fontId="24" fillId="0" borderId="2" xfId="0" applyFont="1" applyBorder="1" applyAlignment="1"/>
    <xf numFmtId="0" fontId="24" fillId="0" borderId="3" xfId="0" applyFont="1" applyBorder="1" applyAlignment="1"/>
    <xf numFmtId="0" fontId="24" fillId="0" borderId="0" xfId="0" applyFont="1" applyBorder="1" applyAlignment="1"/>
    <xf numFmtId="0" fontId="24" fillId="0" borderId="4" xfId="0" applyFont="1" applyBorder="1" applyAlignment="1"/>
    <xf numFmtId="0" fontId="24" fillId="0" borderId="18" xfId="0" applyFont="1" applyBorder="1" applyAlignment="1"/>
    <xf numFmtId="0" fontId="24" fillId="0" borderId="19" xfId="0" applyFont="1" applyBorder="1" applyAlignment="1"/>
    <xf numFmtId="0" fontId="24" fillId="0" borderId="20" xfId="0" applyFont="1" applyBorder="1" applyAlignment="1"/>
    <xf numFmtId="0" fontId="21" fillId="0" borderId="3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2" fontId="20" fillId="0" borderId="25" xfId="0" applyNumberFormat="1" applyFont="1" applyBorder="1" applyAlignment="1">
      <alignment horizontal="center"/>
    </xf>
    <xf numFmtId="2" fontId="20" fillId="0" borderId="26" xfId="0" applyNumberFormat="1" applyFont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9" xfId="0" applyFont="1" applyBorder="1" applyAlignment="1">
      <alignment horizontal="center"/>
    </xf>
    <xf numFmtId="2" fontId="20" fillId="0" borderId="9" xfId="0" applyNumberFormat="1" applyFont="1" applyBorder="1" applyAlignment="1">
      <alignment horizontal="center"/>
    </xf>
    <xf numFmtId="2" fontId="20" fillId="0" borderId="27" xfId="0" applyNumberFormat="1" applyFont="1" applyBorder="1" applyAlignment="1">
      <alignment horizontal="center"/>
    </xf>
    <xf numFmtId="0" fontId="20" fillId="0" borderId="28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2" fontId="20" fillId="0" borderId="29" xfId="0" applyNumberFormat="1" applyFont="1" applyBorder="1" applyAlignment="1">
      <alignment horizontal="center"/>
    </xf>
    <xf numFmtId="2" fontId="20" fillId="0" borderId="30" xfId="0" applyNumberFormat="1" applyFont="1" applyBorder="1" applyAlignment="1">
      <alignment horizontal="center"/>
    </xf>
    <xf numFmtId="0" fontId="21" fillId="7" borderId="3" xfId="0" applyFont="1" applyFill="1" applyBorder="1" applyAlignment="1">
      <alignment horizontal="center"/>
    </xf>
    <xf numFmtId="0" fontId="21" fillId="7" borderId="4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2" fontId="20" fillId="0" borderId="32" xfId="0" applyNumberFormat="1" applyFont="1" applyBorder="1" applyAlignment="1">
      <alignment horizontal="center"/>
    </xf>
    <xf numFmtId="2" fontId="20" fillId="0" borderId="33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2" fontId="24" fillId="0" borderId="25" xfId="0" applyNumberFormat="1" applyFont="1" applyBorder="1" applyAlignment="1">
      <alignment horizontal="center" vertical="center"/>
    </xf>
    <xf numFmtId="2" fontId="24" fillId="0" borderId="26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0" borderId="27" xfId="0" applyNumberFormat="1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1" fillId="0" borderId="9" xfId="0" applyFont="1" applyFill="1" applyBorder="1" applyAlignment="1">
      <alignment horizontal="center"/>
    </xf>
    <xf numFmtId="0" fontId="20" fillId="0" borderId="3" xfId="0" applyFont="1" applyBorder="1" applyAlignment="1">
      <alignment horizontal="center" vertical="center"/>
    </xf>
    <xf numFmtId="0" fontId="24" fillId="0" borderId="0" xfId="0" applyFont="1" applyBorder="1"/>
    <xf numFmtId="0" fontId="24" fillId="0" borderId="4" xfId="0" applyFont="1" applyBorder="1"/>
    <xf numFmtId="0" fontId="21" fillId="0" borderId="31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2" fontId="24" fillId="0" borderId="32" xfId="0" applyNumberFormat="1" applyFont="1" applyBorder="1" applyAlignment="1">
      <alignment horizontal="center"/>
    </xf>
    <xf numFmtId="2" fontId="24" fillId="0" borderId="33" xfId="0" applyNumberFormat="1" applyFont="1" applyBorder="1" applyAlignment="1">
      <alignment horizontal="center"/>
    </xf>
    <xf numFmtId="0" fontId="20" fillId="0" borderId="11" xfId="0" applyFont="1" applyBorder="1" applyAlignment="1">
      <alignment horizontal="center" vertical="center"/>
    </xf>
    <xf numFmtId="0" fontId="20" fillId="0" borderId="1" xfId="0" applyFont="1" applyBorder="1"/>
    <xf numFmtId="0" fontId="20" fillId="0" borderId="2" xfId="0" applyFont="1" applyBorder="1"/>
    <xf numFmtId="0" fontId="25" fillId="0" borderId="35" xfId="0" applyFont="1" applyBorder="1" applyAlignment="1">
      <alignment horizontal="center"/>
    </xf>
    <xf numFmtId="0" fontId="25" fillId="0" borderId="9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0" fontId="25" fillId="0" borderId="36" xfId="0" applyFont="1" applyBorder="1" applyAlignment="1">
      <alignment horizontal="center"/>
    </xf>
    <xf numFmtId="2" fontId="24" fillId="0" borderId="36" xfId="0" applyNumberFormat="1" applyFont="1" applyBorder="1" applyAlignment="1">
      <alignment horizontal="center"/>
    </xf>
    <xf numFmtId="2" fontId="24" fillId="0" borderId="37" xfId="0" applyNumberFormat="1" applyFont="1" applyBorder="1" applyAlignment="1">
      <alignment horizontal="center"/>
    </xf>
    <xf numFmtId="2" fontId="24" fillId="0" borderId="9" xfId="0" applyNumberFormat="1" applyFont="1" applyBorder="1" applyAlignment="1">
      <alignment horizontal="center"/>
    </xf>
    <xf numFmtId="2" fontId="24" fillId="0" borderId="27" xfId="0" applyNumberFormat="1" applyFont="1" applyBorder="1" applyAlignment="1">
      <alignment horizontal="center"/>
    </xf>
    <xf numFmtId="0" fontId="25" fillId="0" borderId="28" xfId="0" applyFont="1" applyBorder="1" applyAlignment="1">
      <alignment horizontal="center"/>
    </xf>
    <xf numFmtId="0" fontId="25" fillId="0" borderId="29" xfId="0" applyFont="1" applyBorder="1" applyAlignment="1">
      <alignment horizontal="center"/>
    </xf>
    <xf numFmtId="2" fontId="24" fillId="0" borderId="29" xfId="0" applyNumberFormat="1" applyFont="1" applyBorder="1" applyAlignment="1">
      <alignment horizontal="center"/>
    </xf>
    <xf numFmtId="2" fontId="24" fillId="0" borderId="30" xfId="0" applyNumberFormat="1" applyFont="1" applyBorder="1" applyAlignment="1">
      <alignment horizontal="center"/>
    </xf>
    <xf numFmtId="0" fontId="25" fillId="0" borderId="18" xfId="0" applyFont="1" applyBorder="1" applyAlignment="1">
      <alignment horizontal="center" vertical="center"/>
    </xf>
    <xf numFmtId="0" fontId="25" fillId="0" borderId="19" xfId="0" applyFont="1" applyBorder="1"/>
    <xf numFmtId="0" fontId="25" fillId="0" borderId="20" xfId="0" applyFont="1" applyBorder="1"/>
    <xf numFmtId="0" fontId="25" fillId="0" borderId="39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32" fillId="0" borderId="0" xfId="5" applyFont="1" applyAlignment="1" applyProtection="1">
      <alignment horizontal="center"/>
    </xf>
    <xf numFmtId="0" fontId="30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top"/>
    </xf>
    <xf numFmtId="0" fontId="29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/>
    </xf>
    <xf numFmtId="0" fontId="17" fillId="2" borderId="3" xfId="0" applyFont="1" applyFill="1" applyBorder="1" applyAlignment="1"/>
    <xf numFmtId="0" fontId="13" fillId="2" borderId="0" xfId="0" applyFont="1" applyFill="1" applyBorder="1" applyAlignment="1"/>
    <xf numFmtId="0" fontId="13" fillId="2" borderId="4" xfId="0" applyFont="1" applyFill="1" applyBorder="1" applyAlignment="1"/>
    <xf numFmtId="0" fontId="13" fillId="2" borderId="18" xfId="0" applyFont="1" applyFill="1" applyBorder="1" applyAlignment="1"/>
    <xf numFmtId="0" fontId="13" fillId="2" borderId="19" xfId="0" applyFont="1" applyFill="1" applyBorder="1" applyAlignment="1"/>
    <xf numFmtId="0" fontId="13" fillId="2" borderId="20" xfId="0" applyFont="1" applyFill="1" applyBorder="1" applyAlignment="1"/>
    <xf numFmtId="164" fontId="18" fillId="4" borderId="11" xfId="0" applyNumberFormat="1" applyFont="1" applyFill="1" applyBorder="1" applyAlignment="1">
      <alignment horizontal="right" vertical="center" wrapText="1"/>
    </xf>
    <xf numFmtId="164" fontId="18" fillId="4" borderId="1" xfId="0" applyNumberFormat="1" applyFont="1" applyFill="1" applyBorder="1" applyAlignment="1">
      <alignment horizontal="right" vertical="center" wrapText="1"/>
    </xf>
    <xf numFmtId="164" fontId="18" fillId="4" borderId="2" xfId="0" applyNumberFormat="1" applyFont="1" applyFill="1" applyBorder="1" applyAlignment="1">
      <alignment horizontal="right" vertical="center" wrapText="1"/>
    </xf>
    <xf numFmtId="164" fontId="18" fillId="4" borderId="18" xfId="0" applyNumberFormat="1" applyFont="1" applyFill="1" applyBorder="1" applyAlignment="1">
      <alignment horizontal="right" vertical="center" wrapText="1"/>
    </xf>
    <xf numFmtId="164" fontId="18" fillId="4" borderId="19" xfId="0" applyNumberFormat="1" applyFont="1" applyFill="1" applyBorder="1" applyAlignment="1">
      <alignment horizontal="right" vertical="center" wrapText="1"/>
    </xf>
    <xf numFmtId="164" fontId="18" fillId="4" borderId="20" xfId="0" applyNumberFormat="1" applyFont="1" applyFill="1" applyBorder="1" applyAlignment="1">
      <alignment horizontal="right" vertical="center" wrapText="1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12" fillId="5" borderId="23" xfId="5" applyFont="1" applyFill="1" applyBorder="1" applyAlignment="1" applyProtection="1">
      <alignment horizontal="center" vertical="center"/>
    </xf>
    <xf numFmtId="0" fontId="12" fillId="5" borderId="24" xfId="5" applyFont="1" applyFill="1" applyBorder="1" applyAlignment="1" applyProtection="1">
      <alignment horizontal="center" vertical="center"/>
    </xf>
  </cellXfs>
  <cellStyles count="28">
    <cellStyle name="Normal_AMBALAJ MİKTARLARI SON" xfId="1"/>
    <cellStyle name="Normale_costi STD fuori SAP 23 dicembre 2008 2" xfId="2"/>
    <cellStyle name="normální_cz-fax cen od 1.8.1997 +5%" xfId="3"/>
    <cellStyle name="písmo DEM ceník" xfId="4"/>
    <cellStyle name="Гиперссылка" xfId="5" builtinId="8"/>
    <cellStyle name="Обычный" xfId="0" builtinId="0"/>
    <cellStyle name="Обычный 11" xfId="6"/>
    <cellStyle name="Обычный 12" xfId="7"/>
    <cellStyle name="Обычный 14" xfId="8"/>
    <cellStyle name="Обычный 18" xfId="9"/>
    <cellStyle name="Обычный 19" xfId="10"/>
    <cellStyle name="Обычный 2" xfId="11"/>
    <cellStyle name="Обычный 2 6" xfId="12"/>
    <cellStyle name="Обычный 20" xfId="13"/>
    <cellStyle name="Обычный 21" xfId="14"/>
    <cellStyle name="Обычный 27" xfId="15"/>
    <cellStyle name="Обычный 28" xfId="16"/>
    <cellStyle name="Обычный 3" xfId="17"/>
    <cellStyle name="Обычный 36" xfId="18"/>
    <cellStyle name="Обычный 37" xfId="19"/>
    <cellStyle name="Обычный 39" xfId="20"/>
    <cellStyle name="Обычный 40" xfId="21"/>
    <cellStyle name="Обычный 41" xfId="22"/>
    <cellStyle name="Обычный 42" xfId="23"/>
    <cellStyle name="Обычный 6" xfId="24"/>
    <cellStyle name="Обычный 6 2" xfId="25"/>
    <cellStyle name="Обычный 8 2" xfId="26"/>
    <cellStyle name="Финансовый 3" xfId="2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E6E6E6"/>
      <rgbColor rgb="00FAFAFA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jpeg"/><Relationship Id="rId2" Type="http://schemas.openxmlformats.org/officeDocument/2006/relationships/image" Target="../media/image7.jpeg"/><Relationship Id="rId1" Type="http://schemas.openxmlformats.org/officeDocument/2006/relationships/image" Target="../media/image6.jpeg"/><Relationship Id="rId5" Type="http://schemas.openxmlformats.org/officeDocument/2006/relationships/image" Target="../media/image10.jpeg"/><Relationship Id="rId4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30</xdr:row>
      <xdr:rowOff>114300</xdr:rowOff>
    </xdr:from>
    <xdr:to>
      <xdr:col>8</xdr:col>
      <xdr:colOff>552450</xdr:colOff>
      <xdr:row>40</xdr:row>
      <xdr:rowOff>9525</xdr:rowOff>
    </xdr:to>
    <xdr:pic>
      <xdr:nvPicPr>
        <xdr:cNvPr id="5034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6025" y="6600825"/>
          <a:ext cx="2943225" cy="1895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142875</xdr:colOff>
      <xdr:row>42</xdr:row>
      <xdr:rowOff>114300</xdr:rowOff>
    </xdr:from>
    <xdr:to>
      <xdr:col>4</xdr:col>
      <xdr:colOff>552450</xdr:colOff>
      <xdr:row>45</xdr:row>
      <xdr:rowOff>57150</xdr:rowOff>
    </xdr:to>
    <xdr:pic>
      <xdr:nvPicPr>
        <xdr:cNvPr id="503446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1275" y="9001125"/>
          <a:ext cx="4095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142875</xdr:colOff>
      <xdr:row>44</xdr:row>
      <xdr:rowOff>47625</xdr:rowOff>
    </xdr:from>
    <xdr:to>
      <xdr:col>7</xdr:col>
      <xdr:colOff>295275</xdr:colOff>
      <xdr:row>45</xdr:row>
      <xdr:rowOff>95250</xdr:rowOff>
    </xdr:to>
    <xdr:pic>
      <xdr:nvPicPr>
        <xdr:cNvPr id="50344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90875" y="9334500"/>
          <a:ext cx="13716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1</xdr:col>
      <xdr:colOff>238125</xdr:colOff>
      <xdr:row>2</xdr:row>
      <xdr:rowOff>276225</xdr:rowOff>
    </xdr:to>
    <xdr:pic>
      <xdr:nvPicPr>
        <xdr:cNvPr id="503448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7429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78106</xdr:colOff>
      <xdr:row>11</xdr:row>
      <xdr:rowOff>152401</xdr:rowOff>
    </xdr:from>
    <xdr:to>
      <xdr:col>8</xdr:col>
      <xdr:colOff>591722</xdr:colOff>
      <xdr:row>23</xdr:row>
      <xdr:rowOff>180975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6506" y="2828926"/>
          <a:ext cx="2952016" cy="24288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66675</xdr:rowOff>
    </xdr:from>
    <xdr:to>
      <xdr:col>1</xdr:col>
      <xdr:colOff>1676400</xdr:colOff>
      <xdr:row>4</xdr:row>
      <xdr:rowOff>85725</xdr:rowOff>
    </xdr:to>
    <xdr:pic>
      <xdr:nvPicPr>
        <xdr:cNvPr id="508564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723"/>
        <a:stretch>
          <a:fillRect/>
        </a:stretch>
      </xdr:blipFill>
      <xdr:spPr bwMode="auto">
        <a:xfrm>
          <a:off x="9525" y="66675"/>
          <a:ext cx="18192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12</xdr:row>
      <xdr:rowOff>85725</xdr:rowOff>
    </xdr:from>
    <xdr:to>
      <xdr:col>1</xdr:col>
      <xdr:colOff>1533525</xdr:colOff>
      <xdr:row>15</xdr:row>
      <xdr:rowOff>161925</xdr:rowOff>
    </xdr:to>
    <xdr:pic>
      <xdr:nvPicPr>
        <xdr:cNvPr id="508565" name="Рисунок 140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2534" b="19128"/>
        <a:stretch>
          <a:fillRect/>
        </a:stretch>
      </xdr:blipFill>
      <xdr:spPr bwMode="auto">
        <a:xfrm>
          <a:off x="0" y="3181350"/>
          <a:ext cx="16859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10</xdr:row>
      <xdr:rowOff>228600</xdr:rowOff>
    </xdr:from>
    <xdr:to>
      <xdr:col>1</xdr:col>
      <xdr:colOff>1628775</xdr:colOff>
      <xdr:row>12</xdr:row>
      <xdr:rowOff>38100</xdr:rowOff>
    </xdr:to>
    <xdr:pic>
      <xdr:nvPicPr>
        <xdr:cNvPr id="508566" name="Рисунок 14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6899" b="19205"/>
        <a:stretch>
          <a:fillRect/>
        </a:stretch>
      </xdr:blipFill>
      <xdr:spPr bwMode="auto">
        <a:xfrm>
          <a:off x="666750" y="2362200"/>
          <a:ext cx="111442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15</xdr:row>
      <xdr:rowOff>228600</xdr:rowOff>
    </xdr:from>
    <xdr:to>
      <xdr:col>1</xdr:col>
      <xdr:colOff>1666875</xdr:colOff>
      <xdr:row>18</xdr:row>
      <xdr:rowOff>209550</xdr:rowOff>
    </xdr:to>
    <xdr:pic>
      <xdr:nvPicPr>
        <xdr:cNvPr id="508567" name="Рисунок 139"/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926" b="19260"/>
        <a:stretch>
          <a:fillRect/>
        </a:stretch>
      </xdr:blipFill>
      <xdr:spPr bwMode="auto">
        <a:xfrm>
          <a:off x="57150" y="4038600"/>
          <a:ext cx="1762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57150</xdr:colOff>
      <xdr:row>0</xdr:row>
      <xdr:rowOff>0</xdr:rowOff>
    </xdr:from>
    <xdr:to>
      <xdr:col>7</xdr:col>
      <xdr:colOff>781050</xdr:colOff>
      <xdr:row>4</xdr:row>
      <xdr:rowOff>171450</xdr:rowOff>
    </xdr:to>
    <xdr:pic>
      <xdr:nvPicPr>
        <xdr:cNvPr id="508568" name="Рисунок 5" descr="http://baux.com.ua/image/data/banner/2.3.jpg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163" b="30814"/>
        <a:stretch>
          <a:fillRect/>
        </a:stretch>
      </xdr:blipFill>
      <xdr:spPr bwMode="auto">
        <a:xfrm>
          <a:off x="6648450" y="0"/>
          <a:ext cx="34956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vantrade.com.ua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topLeftCell="A28" zoomScaleNormal="100" workbookViewId="0">
      <selection activeCell="H58" sqref="H58"/>
    </sheetView>
  </sheetViews>
  <sheetFormatPr defaultRowHeight="15.75"/>
  <cols>
    <col min="1" max="9" width="9.140625" style="39"/>
  </cols>
  <sheetData>
    <row r="1" spans="1:11" ht="33">
      <c r="A1" s="119" t="s">
        <v>59</v>
      </c>
      <c r="B1" s="119"/>
      <c r="C1" s="119"/>
      <c r="D1" s="119"/>
      <c r="E1" s="119"/>
      <c r="F1" s="119"/>
      <c r="G1" s="119"/>
      <c r="H1" s="119"/>
      <c r="I1" s="119"/>
      <c r="J1" s="43"/>
      <c r="K1" s="44"/>
    </row>
    <row r="2" spans="1:11" ht="16.5" customHeight="1">
      <c r="A2" s="41"/>
      <c r="B2" s="41"/>
      <c r="C2" s="42"/>
      <c r="D2" s="43"/>
      <c r="E2" s="43"/>
      <c r="F2" s="44"/>
      <c r="G2" s="41"/>
      <c r="H2" s="42"/>
      <c r="I2" s="43"/>
      <c r="J2" s="43"/>
      <c r="K2" s="44"/>
    </row>
    <row r="3" spans="1:11" ht="25.5">
      <c r="A3" s="118" t="s">
        <v>62</v>
      </c>
      <c r="B3" s="118"/>
      <c r="C3" s="118"/>
      <c r="D3" s="118"/>
      <c r="E3" s="118"/>
      <c r="F3" s="118"/>
      <c r="G3" s="118"/>
      <c r="H3" s="118"/>
      <c r="I3" s="118"/>
      <c r="J3" s="45"/>
      <c r="K3" s="45"/>
    </row>
    <row r="4" spans="1:11" ht="20.25">
      <c r="A4" s="117" t="s">
        <v>63</v>
      </c>
      <c r="B4" s="117"/>
      <c r="C4" s="117"/>
      <c r="D4" s="117"/>
      <c r="E4" s="117"/>
      <c r="F4" s="117"/>
      <c r="G4" s="117"/>
      <c r="H4" s="117"/>
      <c r="I4" s="117"/>
      <c r="J4" s="43"/>
      <c r="K4" s="44"/>
    </row>
    <row r="5" spans="1:11" ht="20.25">
      <c r="A5" s="116" t="s">
        <v>60</v>
      </c>
      <c r="B5" s="116"/>
      <c r="C5" s="116"/>
      <c r="D5" s="116"/>
      <c r="E5" s="120" t="s">
        <v>61</v>
      </c>
      <c r="F5" s="120"/>
      <c r="G5" s="120"/>
      <c r="H5" s="120"/>
      <c r="I5" s="120"/>
      <c r="J5" s="46"/>
      <c r="K5" s="46"/>
    </row>
    <row r="6" spans="1:11" ht="16.5" thickBot="1">
      <c r="H6" s="40"/>
    </row>
    <row r="7" spans="1:11" thickBot="1">
      <c r="A7" s="47" t="s">
        <v>49</v>
      </c>
      <c r="B7" s="48"/>
      <c r="C7" s="48"/>
      <c r="D7" s="48"/>
      <c r="E7" s="48"/>
      <c r="F7" s="48"/>
      <c r="G7" s="48"/>
      <c r="H7" s="48"/>
      <c r="I7" s="49"/>
    </row>
    <row r="8" spans="1:11" thickBot="1">
      <c r="A8" s="50" t="s">
        <v>50</v>
      </c>
      <c r="B8" s="51"/>
      <c r="C8" s="50" t="s">
        <v>51</v>
      </c>
      <c r="D8" s="51"/>
      <c r="E8" s="52"/>
      <c r="F8" s="53"/>
      <c r="G8" s="53"/>
      <c r="H8" s="53"/>
      <c r="I8" s="54"/>
    </row>
    <row r="9" spans="1:11">
      <c r="A9" s="61" t="s">
        <v>24</v>
      </c>
      <c r="B9" s="62"/>
      <c r="C9" s="63">
        <v>272</v>
      </c>
      <c r="D9" s="64"/>
      <c r="E9" s="55"/>
      <c r="F9" s="56"/>
      <c r="G9" s="56"/>
      <c r="H9" s="56"/>
      <c r="I9" s="57"/>
    </row>
    <row r="10" spans="1:11">
      <c r="A10" s="65" t="s">
        <v>25</v>
      </c>
      <c r="B10" s="66"/>
      <c r="C10" s="67">
        <v>418.2</v>
      </c>
      <c r="D10" s="68"/>
      <c r="E10" s="55"/>
      <c r="F10" s="56"/>
      <c r="G10" s="56"/>
      <c r="H10" s="56"/>
      <c r="I10" s="57"/>
    </row>
    <row r="11" spans="1:11">
      <c r="A11" s="65" t="s">
        <v>26</v>
      </c>
      <c r="B11" s="66"/>
      <c r="C11" s="67">
        <v>428.4</v>
      </c>
      <c r="D11" s="68"/>
      <c r="E11" s="55"/>
      <c r="F11" s="56"/>
      <c r="G11" s="56"/>
      <c r="H11" s="56"/>
      <c r="I11" s="57"/>
    </row>
    <row r="12" spans="1:11">
      <c r="A12" s="65" t="s">
        <v>27</v>
      </c>
      <c r="B12" s="66"/>
      <c r="C12" s="67">
        <v>586.5</v>
      </c>
      <c r="D12" s="68"/>
      <c r="E12" s="55"/>
      <c r="F12" s="56"/>
      <c r="G12" s="56"/>
      <c r="H12" s="56"/>
      <c r="I12" s="57"/>
    </row>
    <row r="13" spans="1:11">
      <c r="A13" s="65" t="s">
        <v>28</v>
      </c>
      <c r="B13" s="66"/>
      <c r="C13" s="67">
        <v>902.7</v>
      </c>
      <c r="D13" s="68"/>
      <c r="E13" s="55"/>
      <c r="F13" s="56"/>
      <c r="G13" s="56"/>
      <c r="H13" s="56"/>
      <c r="I13" s="57"/>
    </row>
    <row r="14" spans="1:11">
      <c r="A14" s="65" t="s">
        <v>29</v>
      </c>
      <c r="B14" s="66"/>
      <c r="C14" s="67">
        <v>1499.4</v>
      </c>
      <c r="D14" s="68"/>
      <c r="E14" s="55"/>
      <c r="F14" s="56"/>
      <c r="G14" s="56"/>
      <c r="H14" s="56"/>
      <c r="I14" s="57"/>
    </row>
    <row r="15" spans="1:11">
      <c r="A15" s="65" t="s">
        <v>30</v>
      </c>
      <c r="B15" s="66"/>
      <c r="C15" s="67">
        <v>1677.9</v>
      </c>
      <c r="D15" s="68"/>
      <c r="E15" s="55"/>
      <c r="F15" s="56"/>
      <c r="G15" s="56"/>
      <c r="H15" s="56"/>
      <c r="I15" s="57"/>
    </row>
    <row r="16" spans="1:11">
      <c r="A16" s="65" t="s">
        <v>31</v>
      </c>
      <c r="B16" s="66"/>
      <c r="C16" s="67">
        <v>2391.9</v>
      </c>
      <c r="D16" s="68"/>
      <c r="E16" s="55"/>
      <c r="F16" s="56"/>
      <c r="G16" s="56"/>
      <c r="H16" s="56"/>
      <c r="I16" s="57"/>
    </row>
    <row r="17" spans="1:9">
      <c r="A17" s="65" t="s">
        <v>32</v>
      </c>
      <c r="B17" s="66"/>
      <c r="C17" s="67">
        <v>2611.1999999999998</v>
      </c>
      <c r="D17" s="68"/>
      <c r="E17" s="55"/>
      <c r="F17" s="56"/>
      <c r="G17" s="56"/>
      <c r="H17" s="56"/>
      <c r="I17" s="57"/>
    </row>
    <row r="18" spans="1:9">
      <c r="A18" s="65" t="s">
        <v>33</v>
      </c>
      <c r="B18" s="66"/>
      <c r="C18" s="67">
        <v>3779.1</v>
      </c>
      <c r="D18" s="68"/>
      <c r="E18" s="55"/>
      <c r="F18" s="56"/>
      <c r="G18" s="56"/>
      <c r="H18" s="56"/>
      <c r="I18" s="57"/>
    </row>
    <row r="19" spans="1:9">
      <c r="A19" s="65" t="s">
        <v>34</v>
      </c>
      <c r="B19" s="66"/>
      <c r="C19" s="67">
        <v>6461.7</v>
      </c>
      <c r="D19" s="68"/>
      <c r="E19" s="55"/>
      <c r="F19" s="56"/>
      <c r="G19" s="56"/>
      <c r="H19" s="56"/>
      <c r="I19" s="57"/>
    </row>
    <row r="20" spans="1:9">
      <c r="A20" s="65" t="s">
        <v>35</v>
      </c>
      <c r="B20" s="66"/>
      <c r="C20" s="67">
        <v>6752.4</v>
      </c>
      <c r="D20" s="68"/>
      <c r="E20" s="55"/>
      <c r="F20" s="56"/>
      <c r="G20" s="56"/>
      <c r="H20" s="56"/>
      <c r="I20" s="57"/>
    </row>
    <row r="21" spans="1:9">
      <c r="A21" s="65" t="s">
        <v>36</v>
      </c>
      <c r="B21" s="66"/>
      <c r="C21" s="67">
        <v>14438.1</v>
      </c>
      <c r="D21" s="68"/>
      <c r="E21" s="55"/>
      <c r="F21" s="56"/>
      <c r="G21" s="56"/>
      <c r="H21" s="56"/>
      <c r="I21" s="57"/>
    </row>
    <row r="22" spans="1:9">
      <c r="A22" s="65" t="s">
        <v>37</v>
      </c>
      <c r="B22" s="66"/>
      <c r="C22" s="67">
        <v>15101.1</v>
      </c>
      <c r="D22" s="68"/>
      <c r="E22" s="55"/>
      <c r="F22" s="56"/>
      <c r="G22" s="56"/>
      <c r="H22" s="56"/>
      <c r="I22" s="57"/>
    </row>
    <row r="23" spans="1:9">
      <c r="A23" s="65" t="s">
        <v>38</v>
      </c>
      <c r="B23" s="66"/>
      <c r="C23" s="67">
        <v>17125.8</v>
      </c>
      <c r="D23" s="68"/>
      <c r="E23" s="55"/>
      <c r="F23" s="56"/>
      <c r="G23" s="56"/>
      <c r="H23" s="56"/>
      <c r="I23" s="57"/>
    </row>
    <row r="24" spans="1:9">
      <c r="A24" s="65" t="s">
        <v>39</v>
      </c>
      <c r="B24" s="66"/>
      <c r="C24" s="67">
        <v>28560</v>
      </c>
      <c r="D24" s="68"/>
      <c r="E24" s="55"/>
      <c r="F24" s="56"/>
      <c r="G24" s="56"/>
      <c r="H24" s="56"/>
      <c r="I24" s="57"/>
    </row>
    <row r="25" spans="1:9">
      <c r="A25" s="65" t="s">
        <v>45</v>
      </c>
      <c r="B25" s="66"/>
      <c r="C25" s="67">
        <v>36720</v>
      </c>
      <c r="D25" s="68"/>
      <c r="E25" s="55"/>
      <c r="F25" s="56"/>
      <c r="G25" s="56"/>
      <c r="H25" s="56"/>
      <c r="I25" s="57"/>
    </row>
    <row r="26" spans="1:9">
      <c r="A26" s="65" t="s">
        <v>40</v>
      </c>
      <c r="B26" s="66"/>
      <c r="C26" s="67">
        <v>37403.4</v>
      </c>
      <c r="D26" s="68"/>
      <c r="E26" s="55"/>
      <c r="F26" s="56"/>
      <c r="G26" s="56"/>
      <c r="H26" s="56"/>
      <c r="I26" s="57"/>
    </row>
    <row r="27" spans="1:9">
      <c r="A27" s="65" t="s">
        <v>41</v>
      </c>
      <c r="B27" s="66"/>
      <c r="C27" s="67">
        <v>41223.300000000003</v>
      </c>
      <c r="D27" s="68"/>
      <c r="E27" s="55"/>
      <c r="F27" s="56"/>
      <c r="G27" s="56"/>
      <c r="H27" s="56"/>
      <c r="I27" s="57"/>
    </row>
    <row r="28" spans="1:9">
      <c r="A28" s="65" t="s">
        <v>42</v>
      </c>
      <c r="B28" s="66"/>
      <c r="C28" s="67">
        <v>71313.3</v>
      </c>
      <c r="D28" s="68"/>
      <c r="E28" s="55"/>
      <c r="F28" s="56"/>
      <c r="G28" s="56"/>
      <c r="H28" s="56"/>
      <c r="I28" s="57"/>
    </row>
    <row r="29" spans="1:9" ht="16.5" thickBot="1">
      <c r="A29" s="69"/>
      <c r="B29" s="70"/>
      <c r="C29" s="71"/>
      <c r="D29" s="72"/>
      <c r="E29" s="58"/>
      <c r="F29" s="59"/>
      <c r="G29" s="59"/>
      <c r="H29" s="59"/>
      <c r="I29" s="60"/>
    </row>
    <row r="30" spans="1:9" thickBot="1">
      <c r="A30" s="47" t="s">
        <v>52</v>
      </c>
      <c r="B30" s="48"/>
      <c r="C30" s="48"/>
      <c r="D30" s="48"/>
      <c r="E30" s="48"/>
      <c r="F30" s="48"/>
      <c r="G30" s="48"/>
      <c r="H30" s="48"/>
      <c r="I30" s="49"/>
    </row>
    <row r="31" spans="1:9" thickBot="1">
      <c r="A31" s="73" t="s">
        <v>50</v>
      </c>
      <c r="B31" s="74"/>
      <c r="C31" s="73" t="s">
        <v>51</v>
      </c>
      <c r="D31" s="74"/>
      <c r="E31" s="52"/>
      <c r="F31" s="53"/>
      <c r="G31" s="53"/>
      <c r="H31" s="53"/>
      <c r="I31" s="54"/>
    </row>
    <row r="32" spans="1:9">
      <c r="A32" s="61">
        <v>32</v>
      </c>
      <c r="B32" s="62"/>
      <c r="C32" s="63">
        <v>2548.35</v>
      </c>
      <c r="D32" s="64"/>
      <c r="E32" s="55"/>
      <c r="F32" s="56"/>
      <c r="G32" s="56"/>
      <c r="H32" s="56"/>
      <c r="I32" s="57"/>
    </row>
    <row r="33" spans="1:9">
      <c r="A33" s="65">
        <v>40</v>
      </c>
      <c r="B33" s="66"/>
      <c r="C33" s="67">
        <v>2801.25</v>
      </c>
      <c r="D33" s="68"/>
      <c r="E33" s="55"/>
      <c r="F33" s="56"/>
      <c r="G33" s="56"/>
      <c r="H33" s="56"/>
      <c r="I33" s="57"/>
    </row>
    <row r="34" spans="1:9">
      <c r="A34" s="65">
        <v>50</v>
      </c>
      <c r="B34" s="66"/>
      <c r="C34" s="67">
        <v>3425.85</v>
      </c>
      <c r="D34" s="68"/>
      <c r="E34" s="55"/>
      <c r="F34" s="56"/>
      <c r="G34" s="56"/>
      <c r="H34" s="56"/>
      <c r="I34" s="57"/>
    </row>
    <row r="35" spans="1:9">
      <c r="A35" s="65">
        <v>63</v>
      </c>
      <c r="B35" s="66"/>
      <c r="C35" s="67">
        <v>4742.1000000000004</v>
      </c>
      <c r="D35" s="68"/>
      <c r="E35" s="55"/>
      <c r="F35" s="56"/>
      <c r="G35" s="56"/>
      <c r="H35" s="56"/>
      <c r="I35" s="57"/>
    </row>
    <row r="36" spans="1:9">
      <c r="A36" s="65">
        <v>90</v>
      </c>
      <c r="B36" s="66"/>
      <c r="C36" s="67">
        <v>6750</v>
      </c>
      <c r="D36" s="68"/>
      <c r="E36" s="55"/>
      <c r="F36" s="56"/>
      <c r="G36" s="56"/>
      <c r="H36" s="56"/>
      <c r="I36" s="57"/>
    </row>
    <row r="37" spans="1:9">
      <c r="A37" s="65">
        <v>110</v>
      </c>
      <c r="B37" s="66"/>
      <c r="C37" s="67">
        <v>7914.6</v>
      </c>
      <c r="D37" s="68"/>
      <c r="E37" s="55"/>
      <c r="F37" s="56"/>
      <c r="G37" s="56"/>
      <c r="H37" s="56"/>
      <c r="I37" s="57"/>
    </row>
    <row r="38" spans="1:9">
      <c r="A38" s="65">
        <v>125</v>
      </c>
      <c r="B38" s="66"/>
      <c r="C38" s="67">
        <v>9990</v>
      </c>
      <c r="D38" s="68"/>
      <c r="E38" s="55"/>
      <c r="F38" s="56"/>
      <c r="G38" s="56"/>
      <c r="H38" s="56"/>
      <c r="I38" s="57"/>
    </row>
    <row r="39" spans="1:9">
      <c r="A39" s="65">
        <v>160</v>
      </c>
      <c r="B39" s="66"/>
      <c r="C39" s="67">
        <v>23017.5</v>
      </c>
      <c r="D39" s="68"/>
      <c r="E39" s="55"/>
      <c r="F39" s="56"/>
      <c r="G39" s="56"/>
      <c r="H39" s="56"/>
      <c r="I39" s="57"/>
    </row>
    <row r="40" spans="1:9">
      <c r="A40" s="65">
        <v>180</v>
      </c>
      <c r="B40" s="66"/>
      <c r="C40" s="67">
        <v>25785</v>
      </c>
      <c r="D40" s="68"/>
      <c r="E40" s="55"/>
      <c r="F40" s="56"/>
      <c r="G40" s="56"/>
      <c r="H40" s="56"/>
      <c r="I40" s="57"/>
    </row>
    <row r="41" spans="1:9">
      <c r="A41" s="65">
        <v>200</v>
      </c>
      <c r="B41" s="66"/>
      <c r="C41" s="67">
        <v>44550</v>
      </c>
      <c r="D41" s="68"/>
      <c r="E41" s="55"/>
      <c r="F41" s="56"/>
      <c r="G41" s="56"/>
      <c r="H41" s="56"/>
      <c r="I41" s="57"/>
    </row>
    <row r="42" spans="1:9">
      <c r="A42" s="87">
        <v>225</v>
      </c>
      <c r="B42" s="88"/>
      <c r="C42" s="67">
        <v>52650</v>
      </c>
      <c r="D42" s="68"/>
      <c r="E42" s="55"/>
      <c r="F42" s="56"/>
      <c r="G42" s="56"/>
      <c r="H42" s="56"/>
      <c r="I42" s="57"/>
    </row>
    <row r="43" spans="1:9" ht="16.5" thickBot="1">
      <c r="A43" s="75"/>
      <c r="B43" s="76"/>
      <c r="C43" s="77"/>
      <c r="D43" s="78"/>
      <c r="E43" s="55"/>
      <c r="F43" s="56"/>
      <c r="G43" s="56"/>
      <c r="H43" s="56"/>
      <c r="I43" s="57"/>
    </row>
    <row r="44" spans="1:9" ht="15">
      <c r="A44" s="79" t="s">
        <v>43</v>
      </c>
      <c r="B44" s="80"/>
      <c r="C44" s="83">
        <v>550</v>
      </c>
      <c r="D44" s="84"/>
      <c r="E44" s="55"/>
      <c r="F44" s="56"/>
      <c r="G44" s="56"/>
      <c r="H44" s="56"/>
      <c r="I44" s="57"/>
    </row>
    <row r="45" spans="1:9" ht="15">
      <c r="A45" s="81"/>
      <c r="B45" s="82"/>
      <c r="C45" s="85"/>
      <c r="D45" s="86"/>
      <c r="E45" s="55"/>
      <c r="F45" s="56"/>
      <c r="G45" s="56"/>
      <c r="H45" s="56"/>
      <c r="I45" s="57"/>
    </row>
    <row r="46" spans="1:9" ht="16.5" thickBot="1">
      <c r="A46" s="92" t="s">
        <v>53</v>
      </c>
      <c r="B46" s="93"/>
      <c r="C46" s="94">
        <v>646</v>
      </c>
      <c r="D46" s="95"/>
      <c r="E46" s="58"/>
      <c r="F46" s="59"/>
      <c r="G46" s="59"/>
      <c r="H46" s="59"/>
      <c r="I46" s="60"/>
    </row>
    <row r="47" spans="1:9" ht="16.5" customHeight="1" thickBot="1">
      <c r="A47" s="47" t="s">
        <v>54</v>
      </c>
      <c r="B47" s="48"/>
      <c r="C47" s="48"/>
      <c r="D47" s="48"/>
      <c r="E47" s="48"/>
      <c r="F47" s="48"/>
      <c r="G47" s="48"/>
      <c r="H47" s="48"/>
      <c r="I47" s="49"/>
    </row>
    <row r="48" spans="1:9" ht="16.5" thickBot="1">
      <c r="A48" s="50" t="s">
        <v>50</v>
      </c>
      <c r="B48" s="51"/>
      <c r="C48" s="50" t="s">
        <v>51</v>
      </c>
      <c r="D48" s="51"/>
      <c r="E48" s="96" t="s">
        <v>58</v>
      </c>
      <c r="F48" s="97"/>
      <c r="G48" s="97"/>
      <c r="H48" s="97"/>
      <c r="I48" s="98"/>
    </row>
    <row r="49" spans="1:9">
      <c r="A49" s="101" t="s">
        <v>44</v>
      </c>
      <c r="B49" s="102"/>
      <c r="C49" s="103">
        <v>952</v>
      </c>
      <c r="D49" s="104"/>
      <c r="E49" s="89" t="s">
        <v>57</v>
      </c>
      <c r="F49" s="90"/>
      <c r="G49" s="90"/>
      <c r="H49" s="90"/>
      <c r="I49" s="91"/>
    </row>
    <row r="50" spans="1:9">
      <c r="A50" s="99" t="s">
        <v>47</v>
      </c>
      <c r="B50" s="100"/>
      <c r="C50" s="105">
        <v>1009.8</v>
      </c>
      <c r="D50" s="106"/>
      <c r="E50" s="89" t="s">
        <v>56</v>
      </c>
      <c r="F50" s="90"/>
      <c r="G50" s="90"/>
      <c r="H50" s="90"/>
      <c r="I50" s="91"/>
    </row>
    <row r="51" spans="1:9">
      <c r="A51" s="114" t="s">
        <v>46</v>
      </c>
      <c r="B51" s="115"/>
      <c r="C51" s="105">
        <v>1275</v>
      </c>
      <c r="D51" s="106"/>
      <c r="E51" s="89" t="s">
        <v>55</v>
      </c>
      <c r="F51" s="90"/>
      <c r="G51" s="90"/>
      <c r="H51" s="90"/>
      <c r="I51" s="91"/>
    </row>
    <row r="52" spans="1:9" ht="16.5" thickBot="1">
      <c r="A52" s="107" t="s">
        <v>48</v>
      </c>
      <c r="B52" s="108"/>
      <c r="C52" s="109">
        <v>2442.9</v>
      </c>
      <c r="D52" s="110"/>
      <c r="E52" s="111"/>
      <c r="F52" s="112"/>
      <c r="G52" s="112"/>
      <c r="H52" s="112"/>
      <c r="I52" s="113"/>
    </row>
  </sheetData>
  <sheetProtection selectLockedCells="1" selectUnlockedCells="1"/>
  <mergeCells count="99">
    <mergeCell ref="A5:D5"/>
    <mergeCell ref="A4:I4"/>
    <mergeCell ref="A3:I3"/>
    <mergeCell ref="A1:I1"/>
    <mergeCell ref="E5:I5"/>
    <mergeCell ref="C51:D51"/>
    <mergeCell ref="E51:I51"/>
    <mergeCell ref="A52:B52"/>
    <mergeCell ref="C52:D52"/>
    <mergeCell ref="E52:I52"/>
    <mergeCell ref="A51:B51"/>
    <mergeCell ref="E50:I50"/>
    <mergeCell ref="A46:B46"/>
    <mergeCell ref="C46:D46"/>
    <mergeCell ref="A47:I47"/>
    <mergeCell ref="A48:B48"/>
    <mergeCell ref="C48:D48"/>
    <mergeCell ref="E48:I48"/>
    <mergeCell ref="A50:B50"/>
    <mergeCell ref="A49:B49"/>
    <mergeCell ref="C49:D49"/>
    <mergeCell ref="E49:I49"/>
    <mergeCell ref="C50:D50"/>
    <mergeCell ref="A38:B38"/>
    <mergeCell ref="C38:D38"/>
    <mergeCell ref="A43:B43"/>
    <mergeCell ref="C43:D43"/>
    <mergeCell ref="A44:B45"/>
    <mergeCell ref="C44:D45"/>
    <mergeCell ref="A41:B41"/>
    <mergeCell ref="C41:D41"/>
    <mergeCell ref="A42:B42"/>
    <mergeCell ref="C42:D42"/>
    <mergeCell ref="A35:B35"/>
    <mergeCell ref="C35:D35"/>
    <mergeCell ref="A36:B36"/>
    <mergeCell ref="C36:D36"/>
    <mergeCell ref="A30:I30"/>
    <mergeCell ref="A31:B31"/>
    <mergeCell ref="C31:D31"/>
    <mergeCell ref="E31:I46"/>
    <mergeCell ref="A32:B32"/>
    <mergeCell ref="C32:D32"/>
    <mergeCell ref="A39:B39"/>
    <mergeCell ref="C39:D39"/>
    <mergeCell ref="A40:B40"/>
    <mergeCell ref="C40:D40"/>
    <mergeCell ref="A37:B37"/>
    <mergeCell ref="C37:D37"/>
    <mergeCell ref="A33:B33"/>
    <mergeCell ref="C33:D33"/>
    <mergeCell ref="A34:B34"/>
    <mergeCell ref="C34:D34"/>
    <mergeCell ref="A28:B28"/>
    <mergeCell ref="C28:D28"/>
    <mergeCell ref="A29:B29"/>
    <mergeCell ref="C29:D29"/>
    <mergeCell ref="A26:B26"/>
    <mergeCell ref="C26:D26"/>
    <mergeCell ref="A27:B27"/>
    <mergeCell ref="C27:D27"/>
    <mergeCell ref="A24:B24"/>
    <mergeCell ref="C24:D24"/>
    <mergeCell ref="A25:B25"/>
    <mergeCell ref="C25:D25"/>
    <mergeCell ref="A22:B22"/>
    <mergeCell ref="C22:D22"/>
    <mergeCell ref="A23:B23"/>
    <mergeCell ref="C23:D23"/>
    <mergeCell ref="A20:B20"/>
    <mergeCell ref="C20:D20"/>
    <mergeCell ref="A21:B21"/>
    <mergeCell ref="C21:D21"/>
    <mergeCell ref="A13:B13"/>
    <mergeCell ref="C13:D13"/>
    <mergeCell ref="A18:B18"/>
    <mergeCell ref="C18:D18"/>
    <mergeCell ref="A19:B19"/>
    <mergeCell ref="C19:D19"/>
    <mergeCell ref="A16:B16"/>
    <mergeCell ref="C16:D16"/>
    <mergeCell ref="A17:B17"/>
    <mergeCell ref="C17:D17"/>
    <mergeCell ref="A7:I7"/>
    <mergeCell ref="A8:B8"/>
    <mergeCell ref="C8:D8"/>
    <mergeCell ref="E8:I29"/>
    <mergeCell ref="A9:B9"/>
    <mergeCell ref="C9:D9"/>
    <mergeCell ref="A10:B10"/>
    <mergeCell ref="C10:D10"/>
    <mergeCell ref="A11:B11"/>
    <mergeCell ref="C11:D11"/>
    <mergeCell ref="A14:B14"/>
    <mergeCell ref="C14:D14"/>
    <mergeCell ref="A15:B15"/>
    <mergeCell ref="C15:D15"/>
    <mergeCell ref="A12:B12"/>
    <mergeCell ref="C12:D12"/>
  </mergeCells>
  <phoneticPr fontId="19" type="noConversion"/>
  <hyperlinks>
    <hyperlink ref="A5:D5" r:id="rId1" display="https://ivantrade.com.ua"/>
  </hyperlinks>
  <pageMargins left="0.75" right="0.75" top="0.42" bottom="0.74" header="0.5" footer="0.5"/>
  <pageSetup paperSize="9" orientation="portrait" horizontalDpi="200" verticalDpi="200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I20"/>
  <sheetViews>
    <sheetView zoomScale="85" zoomScaleNormal="85" workbookViewId="0">
      <selection activeCell="C32" sqref="C32"/>
    </sheetView>
  </sheetViews>
  <sheetFormatPr defaultRowHeight="15"/>
  <cols>
    <col min="1" max="1" width="2.28515625" customWidth="1"/>
    <col min="2" max="2" width="26.85546875" customWidth="1"/>
    <col min="3" max="3" width="60.5703125" customWidth="1"/>
    <col min="5" max="5" width="10.42578125" customWidth="1"/>
    <col min="6" max="6" width="14.140625" customWidth="1"/>
    <col min="7" max="7" width="17" customWidth="1"/>
    <col min="8" max="8" width="22.85546875" customWidth="1"/>
    <col min="9" max="9" width="21.42578125" customWidth="1"/>
  </cols>
  <sheetData>
    <row r="1" spans="1:9" s="1" customFormat="1">
      <c r="A1" s="25"/>
      <c r="B1" s="2"/>
      <c r="C1" s="2"/>
      <c r="D1" s="2"/>
      <c r="E1" s="2"/>
      <c r="F1" s="2"/>
      <c r="G1" s="2"/>
      <c r="H1" s="2"/>
      <c r="I1" s="3"/>
    </row>
    <row r="2" spans="1:9" s="1" customFormat="1">
      <c r="A2" s="4"/>
      <c r="B2" s="5"/>
      <c r="C2" s="5"/>
      <c r="D2" s="5"/>
      <c r="E2" s="5"/>
      <c r="F2" s="5"/>
      <c r="G2" s="5"/>
      <c r="H2" s="5"/>
      <c r="I2" s="6"/>
    </row>
    <row r="3" spans="1:9" s="1" customFormat="1">
      <c r="A3" s="4"/>
      <c r="B3" s="5"/>
      <c r="C3" s="5"/>
      <c r="D3" s="5"/>
      <c r="E3" s="5"/>
      <c r="F3" s="5"/>
      <c r="G3" s="5"/>
      <c r="H3" s="5"/>
      <c r="I3" s="6"/>
    </row>
    <row r="4" spans="1:9" s="1" customFormat="1" ht="15" customHeight="1">
      <c r="A4" s="4"/>
      <c r="B4" s="5"/>
      <c r="C4" s="5"/>
      <c r="D4" s="5"/>
      <c r="E4" s="5"/>
      <c r="F4" s="5"/>
      <c r="G4" s="5"/>
      <c r="H4" s="5"/>
      <c r="I4" s="6"/>
    </row>
    <row r="5" spans="1:9" s="1" customFormat="1" ht="15" customHeight="1">
      <c r="A5" s="4"/>
      <c r="B5" s="5"/>
      <c r="C5" s="5"/>
      <c r="D5" s="5"/>
      <c r="E5" s="5"/>
      <c r="F5" s="5"/>
      <c r="G5" s="5"/>
      <c r="H5" s="5"/>
      <c r="I5" s="6"/>
    </row>
    <row r="6" spans="1:9" s="1" customFormat="1" ht="16.5" customHeight="1">
      <c r="A6" s="26"/>
      <c r="B6" s="5"/>
      <c r="C6" s="8" t="s">
        <v>10</v>
      </c>
      <c r="D6" s="7" t="s">
        <v>15</v>
      </c>
      <c r="E6" s="5"/>
      <c r="F6" s="5"/>
      <c r="G6" s="5"/>
      <c r="H6" s="8"/>
      <c r="I6" s="6"/>
    </row>
    <row r="7" spans="1:9" s="1" customFormat="1" ht="15" customHeight="1">
      <c r="A7" s="121" t="s">
        <v>14</v>
      </c>
      <c r="B7" s="122"/>
      <c r="C7" s="122"/>
      <c r="D7" s="122"/>
      <c r="E7" s="122"/>
      <c r="F7" s="122"/>
      <c r="G7" s="122"/>
      <c r="H7" s="122"/>
      <c r="I7" s="123"/>
    </row>
    <row r="8" spans="1:9" s="1" customFormat="1" ht="15" customHeight="1" thickBot="1">
      <c r="A8" s="124"/>
      <c r="B8" s="125"/>
      <c r="C8" s="125"/>
      <c r="D8" s="125"/>
      <c r="E8" s="125"/>
      <c r="F8" s="125"/>
      <c r="G8" s="125"/>
      <c r="H8" s="125"/>
      <c r="I8" s="126"/>
    </row>
    <row r="9" spans="1:9" ht="27" thickBot="1">
      <c r="A9" s="37" t="s">
        <v>8</v>
      </c>
      <c r="B9" s="38"/>
      <c r="C9" s="38"/>
      <c r="D9" s="38"/>
      <c r="E9" s="38"/>
      <c r="F9" s="38"/>
      <c r="G9" s="38"/>
      <c r="H9" s="135" t="s">
        <v>9</v>
      </c>
      <c r="I9" s="136"/>
    </row>
    <row r="10" spans="1:9" ht="19.5" thickBot="1">
      <c r="A10" s="9" t="s">
        <v>16</v>
      </c>
      <c r="B10" s="9"/>
      <c r="C10" s="10"/>
      <c r="D10" s="11"/>
      <c r="E10" s="12"/>
      <c r="F10" s="32">
        <v>0.3</v>
      </c>
      <c r="G10" s="127">
        <f>I20</f>
        <v>0</v>
      </c>
      <c r="H10" s="128"/>
      <c r="I10" s="129"/>
    </row>
    <row r="11" spans="1:9" ht="19.5" thickBot="1">
      <c r="A11" s="9" t="s">
        <v>17</v>
      </c>
      <c r="B11" s="9"/>
      <c r="C11" s="10"/>
      <c r="D11" s="11"/>
      <c r="E11" s="12"/>
      <c r="F11" s="13">
        <v>20</v>
      </c>
      <c r="G11" s="130"/>
      <c r="H11" s="131"/>
      <c r="I11" s="132"/>
    </row>
    <row r="12" spans="1:9" ht="56.25">
      <c r="A12" s="17"/>
      <c r="B12" s="133"/>
      <c r="C12" s="28" t="s">
        <v>13</v>
      </c>
      <c r="D12" s="35" t="s">
        <v>0</v>
      </c>
      <c r="E12" s="29" t="s">
        <v>18</v>
      </c>
      <c r="F12" s="14" t="s">
        <v>19</v>
      </c>
      <c r="G12" s="15" t="s">
        <v>20</v>
      </c>
      <c r="H12" s="16" t="s">
        <v>23</v>
      </c>
      <c r="I12" s="14" t="s">
        <v>21</v>
      </c>
    </row>
    <row r="13" spans="1:9" ht="18.75">
      <c r="A13" s="17"/>
      <c r="B13" s="134"/>
      <c r="C13" s="34" t="s">
        <v>1</v>
      </c>
      <c r="D13" s="18" t="s">
        <v>11</v>
      </c>
      <c r="E13" s="36">
        <v>1</v>
      </c>
      <c r="F13" s="30">
        <v>0.5</v>
      </c>
      <c r="G13" s="19">
        <f>(F13-F13*$F$10)*$F$11</f>
        <v>7</v>
      </c>
      <c r="H13" s="20"/>
      <c r="I13" s="19">
        <f t="shared" ref="I13:I19" si="0">G13*H13</f>
        <v>0</v>
      </c>
    </row>
    <row r="14" spans="1:9" ht="18.75">
      <c r="A14" s="17"/>
      <c r="B14" s="134"/>
      <c r="C14" s="34" t="s">
        <v>2</v>
      </c>
      <c r="D14" s="18" t="s">
        <v>11</v>
      </c>
      <c r="E14" s="36">
        <v>1</v>
      </c>
      <c r="F14" s="30">
        <v>0.05</v>
      </c>
      <c r="G14" s="19">
        <f t="shared" ref="G14:G19" si="1">(F14-F14*$F$10)*$F$11</f>
        <v>0.70000000000000007</v>
      </c>
      <c r="H14" s="20"/>
      <c r="I14" s="19">
        <f t="shared" si="0"/>
        <v>0</v>
      </c>
    </row>
    <row r="15" spans="1:9" ht="18.75">
      <c r="A15" s="17"/>
      <c r="B15" s="134"/>
      <c r="C15" s="34" t="s">
        <v>3</v>
      </c>
      <c r="D15" s="18" t="s">
        <v>12</v>
      </c>
      <c r="E15" s="36">
        <v>160</v>
      </c>
      <c r="F15" s="30">
        <v>0.9</v>
      </c>
      <c r="G15" s="19">
        <f t="shared" si="1"/>
        <v>12.6</v>
      </c>
      <c r="H15" s="20"/>
      <c r="I15" s="19">
        <f t="shared" si="0"/>
        <v>0</v>
      </c>
    </row>
    <row r="16" spans="1:9" ht="18.75">
      <c r="A16" s="17"/>
      <c r="B16" s="134"/>
      <c r="C16" s="34" t="s">
        <v>4</v>
      </c>
      <c r="D16" s="18" t="s">
        <v>12</v>
      </c>
      <c r="E16" s="36">
        <v>160</v>
      </c>
      <c r="F16" s="30">
        <v>0.9</v>
      </c>
      <c r="G16" s="19">
        <f t="shared" si="1"/>
        <v>12.6</v>
      </c>
      <c r="H16" s="20"/>
      <c r="I16" s="19">
        <f t="shared" si="0"/>
        <v>0</v>
      </c>
    </row>
    <row r="17" spans="1:9" ht="18.75">
      <c r="A17" s="17"/>
      <c r="B17" s="134"/>
      <c r="C17" s="34" t="s">
        <v>5</v>
      </c>
      <c r="D17" s="18" t="s">
        <v>12</v>
      </c>
      <c r="E17" s="36">
        <v>100</v>
      </c>
      <c r="F17" s="30">
        <v>1.24</v>
      </c>
      <c r="G17" s="19">
        <f t="shared" si="1"/>
        <v>17.36</v>
      </c>
      <c r="H17" s="20"/>
      <c r="I17" s="19">
        <f t="shared" si="0"/>
        <v>0</v>
      </c>
    </row>
    <row r="18" spans="1:9" ht="18.75">
      <c r="A18" s="17"/>
      <c r="B18" s="134"/>
      <c r="C18" s="34" t="s">
        <v>6</v>
      </c>
      <c r="D18" s="18" t="s">
        <v>12</v>
      </c>
      <c r="E18" s="36">
        <v>160</v>
      </c>
      <c r="F18" s="30">
        <v>1.2</v>
      </c>
      <c r="G18" s="19">
        <f t="shared" si="1"/>
        <v>16.8</v>
      </c>
      <c r="H18" s="20"/>
      <c r="I18" s="19">
        <f t="shared" si="0"/>
        <v>0</v>
      </c>
    </row>
    <row r="19" spans="1:9" ht="18.75">
      <c r="A19" s="17"/>
      <c r="B19" s="17"/>
      <c r="C19" s="34" t="s">
        <v>7</v>
      </c>
      <c r="D19" s="18" t="s">
        <v>12</v>
      </c>
      <c r="E19" s="36">
        <v>160</v>
      </c>
      <c r="F19" s="30">
        <v>0.75</v>
      </c>
      <c r="G19" s="19">
        <f t="shared" si="1"/>
        <v>10.5</v>
      </c>
      <c r="H19" s="20"/>
      <c r="I19" s="19">
        <f t="shared" si="0"/>
        <v>0</v>
      </c>
    </row>
    <row r="20" spans="1:9" ht="19.5" thickBot="1">
      <c r="A20" s="17"/>
      <c r="B20" s="27"/>
      <c r="C20" s="31"/>
      <c r="D20" s="21"/>
      <c r="E20" s="22"/>
      <c r="F20" s="23"/>
      <c r="G20" s="17"/>
      <c r="H20" s="24" t="s">
        <v>22</v>
      </c>
      <c r="I20" s="33">
        <f>SUM(I13:I19)</f>
        <v>0</v>
      </c>
    </row>
  </sheetData>
  <mergeCells count="4">
    <mergeCell ref="A7:I8"/>
    <mergeCell ref="G10:I11"/>
    <mergeCell ref="B12:B18"/>
    <mergeCell ref="H9:I9"/>
  </mergeCells>
  <phoneticPr fontId="19" type="noConversion"/>
  <hyperlinks>
    <hyperlink ref="H9:I9" location="СОДЕРЖАНИЕ!R1C1" display="↑СОДЕРЖАНИЕ↑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Переход ПЕ-Ст</vt:lpstr>
      <vt:lpstr>PEX-B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2017-04-23T07:44:22Z</cp:lastPrinted>
  <dcterms:created xsi:type="dcterms:W3CDTF">2006-09-28T05:33:49Z</dcterms:created>
  <dcterms:modified xsi:type="dcterms:W3CDTF">2023-04-18T08:27:38Z</dcterms:modified>
</cp:coreProperties>
</file>