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20" yWindow="165" windowWidth="15120" windowHeight="7920" tabRatio="771"/>
  </bookViews>
  <sheets>
    <sheet name="Трубы ПВХ (наружная канал.)" sheetId="87" r:id="rId1"/>
    <sheet name="PEX-B" sheetId="77" state="hidden" r:id="rId2"/>
  </sheets>
  <definedNames>
    <definedName name="HAIBA">#REF!</definedName>
  </definedNames>
  <calcPr calcId="125725" refMode="R1C1"/>
</workbook>
</file>

<file path=xl/calcChain.xml><?xml version="1.0" encoding="utf-8"?>
<calcChain xmlns="http://schemas.openxmlformats.org/spreadsheetml/2006/main">
  <c r="G14" i="77"/>
  <c r="I14" s="1"/>
  <c r="G15"/>
  <c r="I15"/>
  <c r="G16"/>
  <c r="I16"/>
  <c r="G17"/>
  <c r="G18"/>
  <c r="I18" s="1"/>
  <c r="G19"/>
  <c r="I19" s="1"/>
  <c r="G13"/>
  <c r="I13" s="1"/>
  <c r="I20" s="1"/>
  <c r="G10" s="1"/>
  <c r="I17"/>
</calcChain>
</file>

<file path=xl/sharedStrings.xml><?xml version="1.0" encoding="utf-8"?>
<sst xmlns="http://schemas.openxmlformats.org/spreadsheetml/2006/main" count="59" uniqueCount="43">
  <si>
    <t xml:space="preserve">Ед.изм. </t>
  </si>
  <si>
    <t>Крепление для РЕХ-b 16</t>
  </si>
  <si>
    <t>Крепление для РЕХ-b двойное якорь 25</t>
  </si>
  <si>
    <t>Труба pex-b "KRAFT PIPE" 16*2 orange</t>
  </si>
  <si>
    <t>Труба pex-b "KRAFT PIPE" 16*2 белая</t>
  </si>
  <si>
    <t>Труба pex-b "KRAFT PIPE" 20*2 белая</t>
  </si>
  <si>
    <t>Труба pex-b "KRAFT PIPE" с кисл. 16*2 оrange</t>
  </si>
  <si>
    <t>Труба PERT "KRAFT PIPE" с кисл. 16*2 оrange</t>
  </si>
  <si>
    <t xml:space="preserve">Труба PEX-B, PERT </t>
  </si>
  <si>
    <t>↑СОДЕРЖАНИЕ↑</t>
  </si>
  <si>
    <t>Леонид 0638222219</t>
  </si>
  <si>
    <t>шт.</t>
  </si>
  <si>
    <t>м.</t>
  </si>
  <si>
    <t>Наименование</t>
  </si>
  <si>
    <t>Разработки. Качество. Инновации.</t>
  </si>
  <si>
    <t>Наташа 0638222225</t>
  </si>
  <si>
    <t>Скидка от розничной цены</t>
  </si>
  <si>
    <t>Курс $</t>
  </si>
  <si>
    <t>Кол. в упаковке</t>
  </si>
  <si>
    <t>Розничная цена, $</t>
  </si>
  <si>
    <t>Цена со скидкой, грн</t>
  </si>
  <si>
    <t>Сумма, грн</t>
  </si>
  <si>
    <t>Итого</t>
  </si>
  <si>
    <t>Количество, шт</t>
  </si>
  <si>
    <t>[mm]</t>
  </si>
  <si>
    <t>e [mm]</t>
  </si>
  <si>
    <t>Цена грн/шт</t>
  </si>
  <si>
    <t>Труби ПВХ дренажні гофровані з перфорацією</t>
  </si>
  <si>
    <t>Діаметр труби (мм)</t>
  </si>
  <si>
    <t>метрів в бухті</t>
  </si>
  <si>
    <t>Ціна грн/м</t>
  </si>
  <si>
    <t>дог.</t>
  </si>
  <si>
    <r>
      <t>діаметр</t>
    </r>
    <r>
      <rPr>
        <sz val="10"/>
        <color indexed="8"/>
        <rFont val="Bookman Old Style"/>
        <family val="1"/>
        <charset val="204"/>
      </rPr>
      <t xml:space="preserve"> труб</t>
    </r>
  </si>
  <si>
    <r>
      <t>довжина</t>
    </r>
    <r>
      <rPr>
        <sz val="10"/>
        <color indexed="8"/>
        <rFont val="Bookman Old Style"/>
        <family val="1"/>
        <charset val="204"/>
      </rPr>
      <t xml:space="preserve"> труб</t>
    </r>
  </si>
  <si>
    <r>
      <t>SN 2</t>
    </r>
    <r>
      <rPr>
        <sz val="10"/>
        <color indexed="8"/>
        <rFont val="Bookman Old Style"/>
        <family val="1"/>
        <charset val="204"/>
      </rPr>
      <t xml:space="preserve">                     (</t>
    </r>
    <r>
      <rPr>
        <sz val="10"/>
        <color indexed="12"/>
        <rFont val="Bookman Old Style"/>
        <family val="1"/>
        <charset val="204"/>
      </rPr>
      <t>тип легкий</t>
    </r>
    <r>
      <rPr>
        <sz val="10"/>
        <color indexed="8"/>
        <rFont val="Bookman Old Style"/>
        <family val="1"/>
        <charset val="204"/>
      </rPr>
      <t>)</t>
    </r>
  </si>
  <si>
    <r>
      <t>SN 4</t>
    </r>
    <r>
      <rPr>
        <sz val="10"/>
        <color indexed="8"/>
        <rFont val="Bookman Old Style"/>
        <family val="1"/>
        <charset val="204"/>
      </rPr>
      <t xml:space="preserve">                      (</t>
    </r>
    <r>
      <rPr>
        <sz val="10"/>
        <color indexed="12"/>
        <rFont val="Bookman Old Style"/>
        <family val="1"/>
        <charset val="204"/>
      </rPr>
      <t>тип середній</t>
    </r>
    <r>
      <rPr>
        <sz val="10"/>
        <color indexed="8"/>
        <rFont val="Bookman Old Style"/>
        <family val="1"/>
        <charset val="204"/>
      </rPr>
      <t>)</t>
    </r>
  </si>
  <si>
    <r>
      <t xml:space="preserve"> SN 8</t>
    </r>
    <r>
      <rPr>
        <sz val="10"/>
        <color indexed="8"/>
        <rFont val="Bookman Old Style"/>
        <family val="1"/>
        <charset val="204"/>
      </rPr>
      <t xml:space="preserve">                     (</t>
    </r>
    <r>
      <rPr>
        <sz val="10"/>
        <color indexed="12"/>
        <rFont val="Bookman Old Style"/>
        <family val="1"/>
        <charset val="204"/>
      </rPr>
      <t>тип важкий</t>
    </r>
    <r>
      <rPr>
        <sz val="10"/>
        <color indexed="8"/>
        <rFont val="Bookman Old Style"/>
        <family val="1"/>
        <charset val="204"/>
      </rPr>
      <t>)</t>
    </r>
  </si>
  <si>
    <t>Труби ПВХ (PVC-U) для зовнішньої каналізації з розтрубом</t>
  </si>
  <si>
    <t xml:space="preserve">         ТОВ "ІВАН ТРЕЙД"</t>
  </si>
  <si>
    <t xml:space="preserve">04112  м.Київ, вул.Дегтярівська, 58 </t>
  </si>
  <si>
    <t>тел: (095)488-83-96</t>
  </si>
  <si>
    <t>https://ivantrade.com.ua</t>
  </si>
  <si>
    <t>e-mail: anatol.77@ukr.net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</si>
</sst>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\ [$грн.-422]"/>
    <numFmt numFmtId="166" formatCode="#,##0.00_ ;\-#,##0.00\ "/>
    <numFmt numFmtId="167" formatCode="#,##0.00\ [$$-C0C]_ ;\-#,##0.00\ [$$-C0C]\ 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E"/>
    </font>
    <font>
      <sz val="10"/>
      <name val="Arial CE"/>
    </font>
    <font>
      <sz val="10"/>
      <name val="Arial Tur"/>
      <charset val="162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0"/>
      <name val="Georgia"/>
      <family val="1"/>
      <charset val="204"/>
    </font>
    <font>
      <b/>
      <u/>
      <sz val="2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4"/>
      <color indexed="13"/>
      <name val="Times New Roman"/>
      <family val="1"/>
      <charset val="204"/>
    </font>
    <font>
      <b/>
      <sz val="20"/>
      <color indexed="56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23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sz val="10"/>
      <color indexed="12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4"/>
      <color theme="4"/>
      <name val="Bookman Old Style"/>
      <family val="1"/>
      <charset val="204"/>
    </font>
    <font>
      <b/>
      <sz val="26"/>
      <color theme="4"/>
      <name val="Bookman Old Style"/>
      <family val="1"/>
      <charset val="204"/>
    </font>
    <font>
      <sz val="12"/>
      <color theme="4"/>
      <name val="Bookman Old Style"/>
      <family val="1"/>
      <charset val="204"/>
    </font>
    <font>
      <b/>
      <sz val="14"/>
      <color theme="4"/>
      <name val="Bookman Old Style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</borders>
  <cellStyleXfs count="28">
    <xf numFmtId="0" fontId="0" fillId="0" borderId="0"/>
    <xf numFmtId="0" fontId="6" fillId="0" borderId="0"/>
    <xf numFmtId="0" fontId="1" fillId="0" borderId="0"/>
    <xf numFmtId="0" fontId="5" fillId="0" borderId="0"/>
    <xf numFmtId="0" fontId="4" fillId="0" borderId="0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</cellStyleXfs>
  <cellXfs count="137">
    <xf numFmtId="0" fontId="0" fillId="0" borderId="0" xfId="0"/>
    <xf numFmtId="0" fontId="10" fillId="0" borderId="0" xfId="0" applyFont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66" fontId="16" fillId="3" borderId="8" xfId="0" applyNumberFormat="1" applyFont="1" applyFill="1" applyBorder="1" applyAlignment="1">
      <alignment horizontal="center" vertical="center" wrapText="1"/>
    </xf>
    <xf numFmtId="167" fontId="9" fillId="2" borderId="9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165" fontId="8" fillId="2" borderId="9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left" vertical="center"/>
    </xf>
    <xf numFmtId="167" fontId="8" fillId="2" borderId="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14" fillId="2" borderId="11" xfId="0" applyFont="1" applyFill="1" applyBorder="1"/>
    <xf numFmtId="0" fontId="10" fillId="0" borderId="3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7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9" fontId="16" fillId="3" borderId="14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22" fillId="0" borderId="0" xfId="0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2" fontId="24" fillId="0" borderId="14" xfId="0" applyNumberFormat="1" applyFont="1" applyBorder="1" applyAlignment="1">
      <alignment horizontal="center" wrapText="1"/>
    </xf>
    <xf numFmtId="0" fontId="24" fillId="0" borderId="19" xfId="0" applyFont="1" applyBorder="1" applyAlignment="1">
      <alignment wrapText="1"/>
    </xf>
    <xf numFmtId="2" fontId="24" fillId="0" borderId="19" xfId="0" applyNumberFormat="1" applyFont="1" applyBorder="1" applyAlignment="1">
      <alignment horizontal="center" wrapText="1"/>
    </xf>
    <xf numFmtId="2" fontId="24" fillId="0" borderId="20" xfId="0" applyNumberFormat="1" applyFont="1" applyBorder="1" applyAlignment="1">
      <alignment horizontal="center" wrapText="1"/>
    </xf>
    <xf numFmtId="0" fontId="24" fillId="0" borderId="9" xfId="0" applyFont="1" applyBorder="1" applyAlignment="1">
      <alignment wrapText="1"/>
    </xf>
    <xf numFmtId="2" fontId="24" fillId="0" borderId="9" xfId="0" applyNumberFormat="1" applyFont="1" applyBorder="1" applyAlignment="1">
      <alignment horizontal="center" wrapText="1"/>
    </xf>
    <xf numFmtId="0" fontId="24" fillId="0" borderId="22" xfId="0" applyFont="1" applyBorder="1" applyAlignment="1">
      <alignment wrapText="1"/>
    </xf>
    <xf numFmtId="2" fontId="24" fillId="0" borderId="22" xfId="0" applyNumberFormat="1" applyFont="1" applyBorder="1" applyAlignment="1">
      <alignment horizontal="center" wrapText="1"/>
    </xf>
    <xf numFmtId="2" fontId="24" fillId="0" borderId="29" xfId="0" applyNumberFormat="1" applyFont="1" applyBorder="1" applyAlignment="1">
      <alignment horizontal="center" wrapText="1"/>
    </xf>
    <xf numFmtId="0" fontId="24" fillId="0" borderId="32" xfId="0" applyFont="1" applyBorder="1" applyAlignment="1">
      <alignment wrapText="1"/>
    </xf>
    <xf numFmtId="2" fontId="24" fillId="0" borderId="32" xfId="0" applyNumberFormat="1" applyFont="1" applyBorder="1" applyAlignment="1">
      <alignment horizontal="center" wrapText="1"/>
    </xf>
    <xf numFmtId="2" fontId="24" fillId="0" borderId="21" xfId="0" applyNumberFormat="1" applyFont="1" applyBorder="1" applyAlignment="1">
      <alignment horizontal="center" wrapText="1"/>
    </xf>
    <xf numFmtId="2" fontId="24" fillId="0" borderId="23" xfId="0" applyNumberFormat="1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wrapText="1"/>
    </xf>
    <xf numFmtId="0" fontId="24" fillId="0" borderId="0" xfId="0" applyFont="1"/>
    <xf numFmtId="2" fontId="24" fillId="0" borderId="0" xfId="0" applyNumberFormat="1" applyFont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/>
    <xf numFmtId="0" fontId="23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164" fontId="24" fillId="0" borderId="31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5" applyFont="1" applyAlignment="1" applyProtection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7" fillId="2" borderId="3" xfId="0" applyFont="1" applyFill="1" applyBorder="1" applyAlignment="1"/>
    <xf numFmtId="0" fontId="13" fillId="2" borderId="0" xfId="0" applyFont="1" applyFill="1" applyBorder="1" applyAlignment="1"/>
    <xf numFmtId="0" fontId="13" fillId="2" borderId="4" xfId="0" applyFont="1" applyFill="1" applyBorder="1" applyAlignment="1"/>
    <xf numFmtId="0" fontId="13" fillId="2" borderId="24" xfId="0" applyFont="1" applyFill="1" applyBorder="1" applyAlignment="1"/>
    <xf numFmtId="0" fontId="13" fillId="2" borderId="47" xfId="0" applyFont="1" applyFill="1" applyBorder="1" applyAlignment="1"/>
    <xf numFmtId="0" fontId="13" fillId="2" borderId="18" xfId="0" applyFont="1" applyFill="1" applyBorder="1" applyAlignment="1"/>
    <xf numFmtId="165" fontId="18" fillId="4" borderId="11" xfId="0" applyNumberFormat="1" applyFont="1" applyFill="1" applyBorder="1" applyAlignment="1">
      <alignment horizontal="right"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165" fontId="18" fillId="4" borderId="24" xfId="0" applyNumberFormat="1" applyFont="1" applyFill="1" applyBorder="1" applyAlignment="1">
      <alignment horizontal="right" vertical="center" wrapText="1"/>
    </xf>
    <xf numFmtId="165" fontId="18" fillId="4" borderId="47" xfId="0" applyNumberFormat="1" applyFont="1" applyFill="1" applyBorder="1" applyAlignment="1">
      <alignment horizontal="right" vertical="center" wrapText="1"/>
    </xf>
    <xf numFmtId="165" fontId="18" fillId="4" borderId="18" xfId="0" applyNumberFormat="1" applyFont="1" applyFill="1" applyBorder="1" applyAlignment="1">
      <alignment horizontal="right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5" borderId="49" xfId="5" applyFont="1" applyFill="1" applyBorder="1" applyAlignment="1" applyProtection="1">
      <alignment horizontal="center" vertical="center"/>
    </xf>
    <xf numFmtId="0" fontId="12" fillId="5" borderId="50" xfId="5" applyFont="1" applyFill="1" applyBorder="1" applyAlignment="1" applyProtection="1">
      <alignment horizontal="center" vertical="center"/>
    </xf>
    <xf numFmtId="2" fontId="24" fillId="0" borderId="9" xfId="0" applyNumberFormat="1" applyFont="1" applyFill="1" applyBorder="1" applyAlignment="1">
      <alignment horizontal="center" wrapText="1"/>
    </xf>
    <xf numFmtId="2" fontId="24" fillId="0" borderId="29" xfId="0" applyNumberFormat="1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 wrapText="1"/>
    </xf>
    <xf numFmtId="2" fontId="24" fillId="0" borderId="22" xfId="0" applyNumberFormat="1" applyFont="1" applyFill="1" applyBorder="1" applyAlignment="1">
      <alignment horizontal="center" wrapText="1"/>
    </xf>
  </cellXfs>
  <cellStyles count="28">
    <cellStyle name="Normal_AMBALAJ MİKTARLARI SON" xfId="1"/>
    <cellStyle name="Normale_costi STD fuori SAP 23 dicembre 2008 2" xfId="2"/>
    <cellStyle name="normální_cz-fax cen od 1.8.1997 +5%" xfId="3"/>
    <cellStyle name="písmo DEM ceník" xfId="4"/>
    <cellStyle name="Гиперссылка" xfId="5" builtinId="8"/>
    <cellStyle name="Обычный" xfId="0" builtinId="0"/>
    <cellStyle name="Обычный 11" xfId="6"/>
    <cellStyle name="Обычный 12" xfId="7"/>
    <cellStyle name="Обычный 14" xfId="8"/>
    <cellStyle name="Обычный 18" xfId="9"/>
    <cellStyle name="Обычный 19" xfId="10"/>
    <cellStyle name="Обычный 2" xfId="11"/>
    <cellStyle name="Обычный 2 6" xfId="12"/>
    <cellStyle name="Обычный 20" xfId="13"/>
    <cellStyle name="Обычный 21" xfId="14"/>
    <cellStyle name="Обычный 27" xfId="15"/>
    <cellStyle name="Обычный 28" xfId="16"/>
    <cellStyle name="Обычный 3" xfId="17"/>
    <cellStyle name="Обычный 36" xfId="18"/>
    <cellStyle name="Обычный 37" xfId="19"/>
    <cellStyle name="Обычный 39" xfId="20"/>
    <cellStyle name="Обычный 40" xfId="21"/>
    <cellStyle name="Обычный 41" xfId="22"/>
    <cellStyle name="Обычный 42" xfId="23"/>
    <cellStyle name="Обычный 6" xfId="24"/>
    <cellStyle name="Обычный 6 2" xfId="25"/>
    <cellStyle name="Обычный 8 2" xfId="26"/>
    <cellStyle name="Финансовый 3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38</xdr:row>
      <xdr:rowOff>114300</xdr:rowOff>
    </xdr:from>
    <xdr:to>
      <xdr:col>6</xdr:col>
      <xdr:colOff>504825</xdr:colOff>
      <xdr:row>43</xdr:row>
      <xdr:rowOff>180975</xdr:rowOff>
    </xdr:to>
    <xdr:pic>
      <xdr:nvPicPr>
        <xdr:cNvPr id="466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4300" y="8401050"/>
          <a:ext cx="981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38100</xdr:colOff>
      <xdr:row>2</xdr:row>
      <xdr:rowOff>182685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1" y="66675"/>
          <a:ext cx="666749" cy="73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0</xdr:row>
      <xdr:rowOff>149169</xdr:rowOff>
    </xdr:from>
    <xdr:to>
      <xdr:col>7</xdr:col>
      <xdr:colOff>695325</xdr:colOff>
      <xdr:row>1</xdr:row>
      <xdr:rowOff>409575</xdr:rowOff>
    </xdr:to>
    <xdr:pic>
      <xdr:nvPicPr>
        <xdr:cNvPr id="4" name="Picture 44" descr="logo_kaczmare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49169"/>
          <a:ext cx="1143000" cy="460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1</xdr:col>
      <xdr:colOff>1676400</xdr:colOff>
      <xdr:row>4</xdr:row>
      <xdr:rowOff>85725</xdr:rowOff>
    </xdr:to>
    <xdr:pic>
      <xdr:nvPicPr>
        <xdr:cNvPr id="48075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6723"/>
        <a:stretch>
          <a:fillRect/>
        </a:stretch>
      </xdr:blipFill>
      <xdr:spPr bwMode="auto">
        <a:xfrm>
          <a:off x="9525" y="66675"/>
          <a:ext cx="18192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85725</xdr:rowOff>
    </xdr:from>
    <xdr:to>
      <xdr:col>1</xdr:col>
      <xdr:colOff>1533525</xdr:colOff>
      <xdr:row>15</xdr:row>
      <xdr:rowOff>161925</xdr:rowOff>
    </xdr:to>
    <xdr:pic>
      <xdr:nvPicPr>
        <xdr:cNvPr id="480756" name="Рисунок 1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2534" b="19128"/>
        <a:stretch>
          <a:fillRect/>
        </a:stretch>
      </xdr:blipFill>
      <xdr:spPr bwMode="auto">
        <a:xfrm>
          <a:off x="0" y="3181350"/>
          <a:ext cx="1685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10</xdr:row>
      <xdr:rowOff>228600</xdr:rowOff>
    </xdr:from>
    <xdr:to>
      <xdr:col>1</xdr:col>
      <xdr:colOff>1628775</xdr:colOff>
      <xdr:row>12</xdr:row>
      <xdr:rowOff>38100</xdr:rowOff>
    </xdr:to>
    <xdr:pic>
      <xdr:nvPicPr>
        <xdr:cNvPr id="480757" name="Рисунок 1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36899" b="19205"/>
        <a:stretch>
          <a:fillRect/>
        </a:stretch>
      </xdr:blipFill>
      <xdr:spPr bwMode="auto">
        <a:xfrm>
          <a:off x="666750" y="2362200"/>
          <a:ext cx="111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15</xdr:row>
      <xdr:rowOff>228600</xdr:rowOff>
    </xdr:from>
    <xdr:to>
      <xdr:col>1</xdr:col>
      <xdr:colOff>1666875</xdr:colOff>
      <xdr:row>18</xdr:row>
      <xdr:rowOff>209550</xdr:rowOff>
    </xdr:to>
    <xdr:pic>
      <xdr:nvPicPr>
        <xdr:cNvPr id="480758" name="Рисунок 1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926" b="19260"/>
        <a:stretch>
          <a:fillRect/>
        </a:stretch>
      </xdr:blipFill>
      <xdr:spPr bwMode="auto">
        <a:xfrm>
          <a:off x="57150" y="4038600"/>
          <a:ext cx="1762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0</xdr:row>
      <xdr:rowOff>0</xdr:rowOff>
    </xdr:from>
    <xdr:to>
      <xdr:col>7</xdr:col>
      <xdr:colOff>781050</xdr:colOff>
      <xdr:row>4</xdr:row>
      <xdr:rowOff>171450</xdr:rowOff>
    </xdr:to>
    <xdr:pic>
      <xdr:nvPicPr>
        <xdr:cNvPr id="480759" name="Рисунок 5" descr="http://baux.com.ua/image/data/banner/2.3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6163" b="30814"/>
        <a:stretch>
          <a:fillRect/>
        </a:stretch>
      </xdr:blipFill>
      <xdr:spPr bwMode="auto">
        <a:xfrm>
          <a:off x="6648450" y="0"/>
          <a:ext cx="3495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vantrade.co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8" zoomScaleNormal="100" workbookViewId="0">
      <selection activeCell="K25" sqref="K25"/>
    </sheetView>
  </sheetViews>
  <sheetFormatPr defaultRowHeight="15.75"/>
  <cols>
    <col min="1" max="1" width="10.5703125" style="67" customWidth="1"/>
    <col min="2" max="2" width="10.85546875" style="67" customWidth="1"/>
    <col min="3" max="3" width="14.140625" style="67" customWidth="1"/>
    <col min="4" max="4" width="9.5703125" style="67" bestFit="1" customWidth="1"/>
    <col min="5" max="5" width="9.28515625" style="67" bestFit="1" customWidth="1"/>
    <col min="6" max="6" width="11.7109375" style="67" customWidth="1"/>
    <col min="7" max="7" width="9.28515625" style="67" customWidth="1"/>
    <col min="8" max="8" width="10.7109375" style="67" customWidth="1"/>
  </cols>
  <sheetData>
    <row r="1" spans="1:8">
      <c r="C1" s="68"/>
      <c r="D1" s="70"/>
      <c r="E1" s="68"/>
      <c r="F1" s="69"/>
      <c r="H1" s="69"/>
    </row>
    <row r="2" spans="1:8" ht="33">
      <c r="A2" s="106" t="s">
        <v>38</v>
      </c>
      <c r="B2" s="106"/>
      <c r="C2" s="106"/>
      <c r="D2" s="106"/>
      <c r="E2" s="106"/>
      <c r="F2" s="106"/>
      <c r="G2" s="72"/>
      <c r="H2" s="72"/>
    </row>
    <row r="3" spans="1:8">
      <c r="A3" s="39"/>
      <c r="B3" s="39"/>
      <c r="C3" s="41"/>
      <c r="D3" s="70"/>
      <c r="E3" s="68"/>
      <c r="F3" s="69"/>
      <c r="H3" s="40"/>
    </row>
    <row r="4" spans="1:8" ht="26.25" customHeight="1">
      <c r="A4" s="110" t="s">
        <v>39</v>
      </c>
      <c r="B4" s="110"/>
      <c r="C4" s="110"/>
      <c r="D4" s="110"/>
      <c r="E4" s="111" t="s">
        <v>40</v>
      </c>
      <c r="F4" s="111"/>
      <c r="G4" s="111"/>
      <c r="H4" s="111"/>
    </row>
    <row r="5" spans="1:8" ht="30.75" customHeight="1">
      <c r="A5" s="112" t="s">
        <v>41</v>
      </c>
      <c r="B5" s="113"/>
      <c r="C5" s="113"/>
      <c r="D5" s="113"/>
      <c r="E5" s="113" t="s">
        <v>42</v>
      </c>
      <c r="F5" s="113"/>
      <c r="G5" s="113"/>
      <c r="H5" s="113"/>
    </row>
    <row r="6" spans="1:8" ht="15.75" customHeight="1">
      <c r="A6" s="116"/>
      <c r="B6" s="116"/>
      <c r="C6" s="116"/>
      <c r="D6" s="116"/>
      <c r="E6" s="116"/>
      <c r="F6" s="116"/>
      <c r="G6" s="116"/>
      <c r="H6" s="116"/>
    </row>
    <row r="7" spans="1:8" ht="18" customHeight="1">
      <c r="A7" s="114" t="s">
        <v>37</v>
      </c>
      <c r="B7" s="114"/>
      <c r="C7" s="114"/>
      <c r="D7" s="114"/>
      <c r="E7" s="114"/>
      <c r="F7" s="114"/>
      <c r="G7" s="114"/>
      <c r="H7" s="114"/>
    </row>
    <row r="8" spans="1:8" ht="25.5" customHeight="1" thickBot="1">
      <c r="A8" s="115"/>
      <c r="B8" s="115"/>
      <c r="C8" s="115"/>
      <c r="D8" s="115"/>
      <c r="E8" s="115"/>
      <c r="F8" s="115"/>
      <c r="G8" s="115"/>
      <c r="H8" s="115"/>
    </row>
    <row r="9" spans="1:8" ht="30.75" thickBot="1">
      <c r="A9" s="42" t="s">
        <v>32</v>
      </c>
      <c r="B9" s="42" t="s">
        <v>33</v>
      </c>
      <c r="C9" s="104" t="s">
        <v>34</v>
      </c>
      <c r="D9" s="105"/>
      <c r="E9" s="104" t="s">
        <v>35</v>
      </c>
      <c r="F9" s="105"/>
      <c r="G9" s="104" t="s">
        <v>36</v>
      </c>
      <c r="H9" s="105"/>
    </row>
    <row r="10" spans="1:8" ht="30.75" thickBot="1">
      <c r="A10" s="43" t="s">
        <v>24</v>
      </c>
      <c r="B10" s="43" t="s">
        <v>24</v>
      </c>
      <c r="C10" s="43" t="s">
        <v>25</v>
      </c>
      <c r="D10" s="44" t="s">
        <v>26</v>
      </c>
      <c r="E10" s="43" t="s">
        <v>25</v>
      </c>
      <c r="F10" s="44" t="s">
        <v>26</v>
      </c>
      <c r="G10" s="43" t="s">
        <v>25</v>
      </c>
      <c r="H10" s="44" t="s">
        <v>26</v>
      </c>
    </row>
    <row r="11" spans="1:8" ht="16.5" thickBot="1">
      <c r="A11" s="107">
        <v>110</v>
      </c>
      <c r="B11" s="45">
        <v>500</v>
      </c>
      <c r="C11" s="78"/>
      <c r="D11" s="46"/>
      <c r="E11" s="78">
        <v>3.2</v>
      </c>
      <c r="F11" s="46"/>
      <c r="G11" s="78"/>
      <c r="H11" s="47">
        <v>183.75</v>
      </c>
    </row>
    <row r="12" spans="1:8" ht="16.5" thickBot="1">
      <c r="A12" s="108"/>
      <c r="B12" s="48">
        <v>1000</v>
      </c>
      <c r="C12" s="79"/>
      <c r="D12" s="49"/>
      <c r="E12" s="79"/>
      <c r="F12" s="49"/>
      <c r="G12" s="79"/>
      <c r="H12" s="47">
        <v>300.3</v>
      </c>
    </row>
    <row r="13" spans="1:8" ht="16.5" thickBot="1">
      <c r="A13" s="108"/>
      <c r="B13" s="48">
        <v>2000</v>
      </c>
      <c r="C13" s="79"/>
      <c r="D13" s="49"/>
      <c r="E13" s="79"/>
      <c r="F13" s="49"/>
      <c r="G13" s="79"/>
      <c r="H13" s="47">
        <v>559.30000000000007</v>
      </c>
    </row>
    <row r="14" spans="1:8" ht="16.5" thickBot="1">
      <c r="A14" s="108"/>
      <c r="B14" s="48">
        <v>3000</v>
      </c>
      <c r="C14" s="79"/>
      <c r="D14" s="49"/>
      <c r="E14" s="79"/>
      <c r="F14" s="49"/>
      <c r="G14" s="79"/>
      <c r="H14" s="47">
        <v>807.09999999999991</v>
      </c>
    </row>
    <row r="15" spans="1:8" ht="16.5" thickBot="1">
      <c r="A15" s="109"/>
      <c r="B15" s="50">
        <v>6000</v>
      </c>
      <c r="C15" s="80"/>
      <c r="D15" s="51"/>
      <c r="E15" s="80"/>
      <c r="F15" s="51"/>
      <c r="G15" s="80"/>
      <c r="H15" s="47">
        <v>1506.05</v>
      </c>
    </row>
    <row r="16" spans="1:8" ht="16.5" thickBot="1">
      <c r="A16" s="75">
        <v>160</v>
      </c>
      <c r="B16" s="45">
        <v>500</v>
      </c>
      <c r="C16" s="96">
        <v>3.2</v>
      </c>
      <c r="D16" s="46">
        <v>257.60000000000002</v>
      </c>
      <c r="E16" s="99">
        <v>4</v>
      </c>
      <c r="F16" s="46">
        <v>334.78000000000003</v>
      </c>
      <c r="G16" s="78">
        <v>4.7</v>
      </c>
      <c r="H16" s="47">
        <v>378.88</v>
      </c>
    </row>
    <row r="17" spans="1:8" ht="16.5" thickBot="1">
      <c r="A17" s="76"/>
      <c r="B17" s="48">
        <v>1000</v>
      </c>
      <c r="C17" s="97"/>
      <c r="D17" s="49">
        <v>416.85</v>
      </c>
      <c r="E17" s="100"/>
      <c r="F17" s="49">
        <v>539.6</v>
      </c>
      <c r="G17" s="79"/>
      <c r="H17" s="47">
        <v>668.59</v>
      </c>
    </row>
    <row r="18" spans="1:8" ht="16.5" thickBot="1">
      <c r="A18" s="76"/>
      <c r="B18" s="48">
        <v>2000</v>
      </c>
      <c r="C18" s="97"/>
      <c r="D18" s="49">
        <v>777.7</v>
      </c>
      <c r="E18" s="100"/>
      <c r="F18" s="49">
        <v>1006.24</v>
      </c>
      <c r="G18" s="79"/>
      <c r="H18" s="47">
        <v>1200.28</v>
      </c>
    </row>
    <row r="19" spans="1:8" ht="16.5" thickBot="1">
      <c r="A19" s="76"/>
      <c r="B19" s="48">
        <v>3000</v>
      </c>
      <c r="C19" s="97"/>
      <c r="D19" s="133">
        <v>1112.3</v>
      </c>
      <c r="E19" s="100"/>
      <c r="F19" s="49">
        <v>1469.46</v>
      </c>
      <c r="G19" s="79"/>
      <c r="H19" s="47">
        <v>1735.3</v>
      </c>
    </row>
    <row r="20" spans="1:8" ht="16.5" thickBot="1">
      <c r="A20" s="77"/>
      <c r="B20" s="50">
        <v>6000</v>
      </c>
      <c r="C20" s="98"/>
      <c r="D20" s="134">
        <v>1936.8</v>
      </c>
      <c r="E20" s="101"/>
      <c r="F20" s="52">
        <v>2832.14</v>
      </c>
      <c r="G20" s="80"/>
      <c r="H20" s="47">
        <v>3329.6299999999997</v>
      </c>
    </row>
    <row r="21" spans="1:8" ht="16.5" thickBot="1">
      <c r="A21" s="75">
        <v>200</v>
      </c>
      <c r="B21" s="45">
        <v>1000</v>
      </c>
      <c r="C21" s="102">
        <v>3.9</v>
      </c>
      <c r="D21" s="135">
        <v>551.88</v>
      </c>
      <c r="E21" s="103">
        <v>4.9000000000000004</v>
      </c>
      <c r="F21" s="46">
        <v>847.3</v>
      </c>
      <c r="G21" s="102">
        <v>5.9</v>
      </c>
      <c r="H21" s="47">
        <v>1090.76</v>
      </c>
    </row>
    <row r="22" spans="1:8" ht="16.5" thickBot="1">
      <c r="A22" s="76"/>
      <c r="B22" s="48">
        <v>2000</v>
      </c>
      <c r="C22" s="79"/>
      <c r="D22" s="133">
        <v>1076.04</v>
      </c>
      <c r="E22" s="79"/>
      <c r="F22" s="49">
        <v>1572.87</v>
      </c>
      <c r="G22" s="79"/>
      <c r="H22" s="47">
        <v>1912.9</v>
      </c>
    </row>
    <row r="23" spans="1:8" ht="16.5" thickBot="1">
      <c r="A23" s="76"/>
      <c r="B23" s="48">
        <v>3000</v>
      </c>
      <c r="C23" s="79"/>
      <c r="D23" s="133">
        <v>1600.2</v>
      </c>
      <c r="E23" s="79"/>
      <c r="F23" s="49">
        <v>2268.4700000000003</v>
      </c>
      <c r="G23" s="79"/>
      <c r="H23" s="47">
        <v>2635.14</v>
      </c>
    </row>
    <row r="24" spans="1:8" ht="16.5" thickBot="1">
      <c r="A24" s="77"/>
      <c r="B24" s="50">
        <v>6000</v>
      </c>
      <c r="C24" s="80"/>
      <c r="D24" s="136">
        <v>3172.68</v>
      </c>
      <c r="E24" s="80"/>
      <c r="F24" s="52">
        <v>4406.7</v>
      </c>
      <c r="G24" s="80"/>
      <c r="H24" s="47">
        <v>5119.6900000000005</v>
      </c>
    </row>
    <row r="25" spans="1:8" ht="16.5" thickBot="1">
      <c r="A25" s="75">
        <v>250</v>
      </c>
      <c r="B25" s="45">
        <v>2000</v>
      </c>
      <c r="C25" s="78">
        <v>4.9000000000000004</v>
      </c>
      <c r="D25" s="135">
        <v>1596.42</v>
      </c>
      <c r="E25" s="78">
        <v>6.2</v>
      </c>
      <c r="F25" s="46">
        <v>2692.2000000000003</v>
      </c>
      <c r="G25" s="78">
        <v>7.3</v>
      </c>
      <c r="H25" s="47">
        <v>2875.9500000000003</v>
      </c>
    </row>
    <row r="26" spans="1:8" ht="16.5" thickBot="1">
      <c r="A26" s="76"/>
      <c r="B26" s="48">
        <v>3000</v>
      </c>
      <c r="C26" s="79"/>
      <c r="D26" s="133">
        <v>2366.2800000000002</v>
      </c>
      <c r="E26" s="79"/>
      <c r="F26" s="49">
        <v>3733.1</v>
      </c>
      <c r="G26" s="79"/>
      <c r="H26" s="47">
        <v>4087.3</v>
      </c>
    </row>
    <row r="27" spans="1:8" ht="16.5" thickBot="1">
      <c r="A27" s="77"/>
      <c r="B27" s="50">
        <v>6000</v>
      </c>
      <c r="C27" s="80"/>
      <c r="D27" s="136">
        <v>4669.5600000000004</v>
      </c>
      <c r="E27" s="80"/>
      <c r="F27" s="52">
        <v>7136.15</v>
      </c>
      <c r="G27" s="80"/>
      <c r="H27" s="47">
        <v>7810.5999999999995</v>
      </c>
    </row>
    <row r="28" spans="1:8" ht="16.5" thickBot="1">
      <c r="A28" s="75">
        <v>315</v>
      </c>
      <c r="B28" s="45">
        <v>2000</v>
      </c>
      <c r="C28" s="78">
        <v>6.2</v>
      </c>
      <c r="D28" s="135">
        <v>2623.32</v>
      </c>
      <c r="E28" s="78">
        <v>7.7</v>
      </c>
      <c r="F28" s="46">
        <v>4032.35</v>
      </c>
      <c r="G28" s="78">
        <v>9.1999999999999993</v>
      </c>
      <c r="H28" s="47">
        <v>4649.4000000000005</v>
      </c>
    </row>
    <row r="29" spans="1:8" ht="16.5" thickBot="1">
      <c r="A29" s="76"/>
      <c r="B29" s="48">
        <v>3000</v>
      </c>
      <c r="C29" s="79"/>
      <c r="D29" s="133">
        <v>3890.88</v>
      </c>
      <c r="E29" s="79"/>
      <c r="F29" s="49">
        <v>5824.7</v>
      </c>
      <c r="G29" s="79"/>
      <c r="H29" s="47">
        <v>6656.3</v>
      </c>
    </row>
    <row r="30" spans="1:8" ht="16.5" thickBot="1">
      <c r="A30" s="77"/>
      <c r="B30" s="50">
        <v>6000</v>
      </c>
      <c r="C30" s="80"/>
      <c r="D30" s="136">
        <v>7694.82</v>
      </c>
      <c r="E30" s="80"/>
      <c r="F30" s="134">
        <v>11206.300000000001</v>
      </c>
      <c r="G30" s="80"/>
      <c r="H30" s="47">
        <v>12441.800000000001</v>
      </c>
    </row>
    <row r="31" spans="1:8" ht="16.5" thickBot="1">
      <c r="A31" s="75">
        <v>400</v>
      </c>
      <c r="B31" s="45">
        <v>2000</v>
      </c>
      <c r="C31" s="78">
        <v>7.9</v>
      </c>
      <c r="D31" s="46">
        <v>4659.4799999999996</v>
      </c>
      <c r="E31" s="78">
        <v>9.8000000000000007</v>
      </c>
      <c r="F31" s="135">
        <v>5695.2</v>
      </c>
      <c r="G31" s="78">
        <v>11.7</v>
      </c>
      <c r="H31" s="47"/>
    </row>
    <row r="32" spans="1:8" ht="16.5" thickBot="1">
      <c r="A32" s="76"/>
      <c r="B32" s="48">
        <v>3000</v>
      </c>
      <c r="C32" s="79"/>
      <c r="D32" s="49">
        <v>6912.36</v>
      </c>
      <c r="E32" s="79"/>
      <c r="F32" s="49">
        <v>9601.9</v>
      </c>
      <c r="G32" s="79"/>
      <c r="H32" s="47">
        <v>10761.099999999999</v>
      </c>
    </row>
    <row r="33" spans="1:8" ht="16.5" thickBot="1">
      <c r="A33" s="94"/>
      <c r="B33" s="53">
        <v>6000</v>
      </c>
      <c r="C33" s="95"/>
      <c r="D33" s="54">
        <v>13674.78</v>
      </c>
      <c r="E33" s="95"/>
      <c r="F33" s="49">
        <v>17875.2</v>
      </c>
      <c r="G33" s="95"/>
      <c r="H33" s="47">
        <v>20399.75</v>
      </c>
    </row>
    <row r="34" spans="1:8">
      <c r="A34" s="75">
        <v>500</v>
      </c>
      <c r="B34" s="45">
        <v>2000</v>
      </c>
      <c r="C34" s="78">
        <v>9.8000000000000007</v>
      </c>
      <c r="D34" s="46"/>
      <c r="E34" s="78">
        <v>12.3</v>
      </c>
      <c r="F34" s="46"/>
      <c r="G34" s="78">
        <v>14.6</v>
      </c>
      <c r="H34" s="47" t="s">
        <v>31</v>
      </c>
    </row>
    <row r="35" spans="1:8">
      <c r="A35" s="76"/>
      <c r="B35" s="48">
        <v>3000</v>
      </c>
      <c r="C35" s="79"/>
      <c r="D35" s="49"/>
      <c r="E35" s="79"/>
      <c r="F35" s="49" t="s">
        <v>31</v>
      </c>
      <c r="G35" s="79"/>
      <c r="H35" s="55" t="s">
        <v>31</v>
      </c>
    </row>
    <row r="36" spans="1:8" ht="16.5" thickBot="1">
      <c r="A36" s="77"/>
      <c r="B36" s="50">
        <v>6000</v>
      </c>
      <c r="C36" s="80"/>
      <c r="D36" s="51"/>
      <c r="E36" s="80"/>
      <c r="F36" s="51" t="s">
        <v>31</v>
      </c>
      <c r="G36" s="80"/>
      <c r="H36" s="56" t="s">
        <v>31</v>
      </c>
    </row>
    <row r="37" spans="1:8">
      <c r="A37" s="57"/>
      <c r="B37" s="57"/>
      <c r="C37" s="58"/>
      <c r="D37" s="59"/>
      <c r="E37" s="58"/>
      <c r="F37" s="59"/>
      <c r="G37" s="58"/>
      <c r="H37" s="59"/>
    </row>
    <row r="38" spans="1:8" thickBot="1">
      <c r="A38" s="81" t="s">
        <v>27</v>
      </c>
      <c r="B38" s="81"/>
      <c r="C38" s="81"/>
      <c r="D38" s="81"/>
      <c r="E38" s="81"/>
      <c r="F38" s="81"/>
      <c r="G38" s="81"/>
      <c r="H38" s="81"/>
    </row>
    <row r="39" spans="1:8" ht="15">
      <c r="A39" s="71"/>
      <c r="B39" s="82" t="s">
        <v>28</v>
      </c>
      <c r="C39" s="83"/>
      <c r="D39" s="86" t="s">
        <v>29</v>
      </c>
      <c r="E39" s="88" t="s">
        <v>30</v>
      </c>
      <c r="F39" s="90"/>
      <c r="G39" s="91"/>
      <c r="H39" s="71"/>
    </row>
    <row r="40" spans="1:8" ht="16.5" thickBot="1">
      <c r="A40" s="60"/>
      <c r="B40" s="84"/>
      <c r="C40" s="85"/>
      <c r="D40" s="87"/>
      <c r="E40" s="89"/>
      <c r="F40" s="92"/>
      <c r="G40" s="93"/>
      <c r="H40" s="61"/>
    </row>
    <row r="41" spans="1:8" ht="16.5" thickBot="1">
      <c r="A41" s="60"/>
      <c r="B41" s="73">
        <v>50</v>
      </c>
      <c r="C41" s="74"/>
      <c r="D41" s="62">
        <v>50</v>
      </c>
      <c r="E41" s="63">
        <v>47.58</v>
      </c>
      <c r="F41" s="92"/>
      <c r="G41" s="93"/>
      <c r="H41" s="61"/>
    </row>
    <row r="42" spans="1:8" ht="16.5" thickBot="1">
      <c r="A42" s="60"/>
      <c r="B42" s="73">
        <v>80</v>
      </c>
      <c r="C42" s="74"/>
      <c r="D42" s="64">
        <v>50</v>
      </c>
      <c r="E42" s="65">
        <v>75.66</v>
      </c>
      <c r="F42" s="92"/>
      <c r="G42" s="93"/>
      <c r="H42" s="61"/>
    </row>
    <row r="43" spans="1:8" ht="16.5" thickBot="1">
      <c r="A43" s="60"/>
      <c r="B43" s="73">
        <v>110</v>
      </c>
      <c r="C43" s="74"/>
      <c r="D43" s="64">
        <v>50</v>
      </c>
      <c r="E43" s="65">
        <v>87.36</v>
      </c>
      <c r="F43" s="92"/>
      <c r="G43" s="93"/>
      <c r="H43" s="61"/>
    </row>
    <row r="44" spans="1:8" ht="16.5" thickBot="1">
      <c r="A44" s="60"/>
      <c r="B44" s="73">
        <v>160</v>
      </c>
      <c r="C44" s="74"/>
      <c r="D44" s="64">
        <v>50</v>
      </c>
      <c r="E44" s="66" t="s">
        <v>31</v>
      </c>
      <c r="F44" s="92"/>
      <c r="G44" s="93"/>
      <c r="H44" s="61"/>
    </row>
    <row r="45" spans="1:8" ht="16.5" thickBot="1">
      <c r="A45" s="60"/>
      <c r="B45" s="73">
        <v>200</v>
      </c>
      <c r="C45" s="74"/>
      <c r="D45" s="64">
        <v>40</v>
      </c>
      <c r="E45" s="66" t="s">
        <v>31</v>
      </c>
      <c r="F45" s="92"/>
      <c r="G45" s="93"/>
      <c r="H45" s="61"/>
    </row>
  </sheetData>
  <sheetProtection selectLockedCells="1" selectUnlockedCells="1"/>
  <mergeCells count="48">
    <mergeCell ref="C9:D9"/>
    <mergeCell ref="E9:F9"/>
    <mergeCell ref="G9:H9"/>
    <mergeCell ref="A2:F2"/>
    <mergeCell ref="A11:A15"/>
    <mergeCell ref="C11:C15"/>
    <mergeCell ref="E11:E15"/>
    <mergeCell ref="G11:G15"/>
    <mergeCell ref="A4:D4"/>
    <mergeCell ref="E4:H4"/>
    <mergeCell ref="A5:D5"/>
    <mergeCell ref="E5:H5"/>
    <mergeCell ref="A7:H8"/>
    <mergeCell ref="A6:H6"/>
    <mergeCell ref="A16:A20"/>
    <mergeCell ref="C16:C20"/>
    <mergeCell ref="E16:E20"/>
    <mergeCell ref="G16:G20"/>
    <mergeCell ref="A21:A24"/>
    <mergeCell ref="C21:C24"/>
    <mergeCell ref="E21:E24"/>
    <mergeCell ref="G21:G24"/>
    <mergeCell ref="A25:A27"/>
    <mergeCell ref="C25:C27"/>
    <mergeCell ref="E25:E27"/>
    <mergeCell ref="G25:G27"/>
    <mergeCell ref="A28:A30"/>
    <mergeCell ref="C28:C30"/>
    <mergeCell ref="E28:E30"/>
    <mergeCell ref="G28:G30"/>
    <mergeCell ref="A31:A33"/>
    <mergeCell ref="C31:C33"/>
    <mergeCell ref="E31:E33"/>
    <mergeCell ref="G31:G33"/>
    <mergeCell ref="E34:E36"/>
    <mergeCell ref="B45:C45"/>
    <mergeCell ref="A34:A36"/>
    <mergeCell ref="C34:C36"/>
    <mergeCell ref="A38:H38"/>
    <mergeCell ref="B39:C40"/>
    <mergeCell ref="D39:D40"/>
    <mergeCell ref="E39:E40"/>
    <mergeCell ref="F39:G45"/>
    <mergeCell ref="B41:C41"/>
    <mergeCell ref="B42:C42"/>
    <mergeCell ref="B43:C43"/>
    <mergeCell ref="B44:C44"/>
    <mergeCell ref="G34:G36"/>
  </mergeCells>
  <phoneticPr fontId="19" type="noConversion"/>
  <hyperlinks>
    <hyperlink ref="A5" r:id="rId1"/>
  </hyperlinks>
  <pageMargins left="0.56000000000000005" right="0.23" top="0.37" bottom="0.53" header="0.28000000000000003" footer="0.5"/>
  <pageSetup paperSize="9" orientation="portrait" horizontalDpi="20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20"/>
  <sheetViews>
    <sheetView zoomScale="85" zoomScaleNormal="85" workbookViewId="0">
      <selection activeCell="C32" sqref="C32"/>
    </sheetView>
  </sheetViews>
  <sheetFormatPr defaultRowHeight="15"/>
  <cols>
    <col min="1" max="1" width="2.28515625" customWidth="1"/>
    <col min="2" max="2" width="26.85546875" customWidth="1"/>
    <col min="3" max="3" width="60.5703125" customWidth="1"/>
    <col min="5" max="5" width="10.42578125" customWidth="1"/>
    <col min="6" max="6" width="14.140625" customWidth="1"/>
    <col min="7" max="7" width="17" customWidth="1"/>
    <col min="8" max="8" width="22.85546875" customWidth="1"/>
    <col min="9" max="9" width="21.42578125" customWidth="1"/>
  </cols>
  <sheetData>
    <row r="1" spans="1:9" s="1" customFormat="1">
      <c r="A1" s="25"/>
      <c r="B1" s="2"/>
      <c r="C1" s="2"/>
      <c r="D1" s="2"/>
      <c r="E1" s="2"/>
      <c r="F1" s="2"/>
      <c r="G1" s="2"/>
      <c r="H1" s="2"/>
      <c r="I1" s="3"/>
    </row>
    <row r="2" spans="1:9" s="1" customFormat="1">
      <c r="A2" s="4"/>
      <c r="B2" s="5"/>
      <c r="C2" s="5"/>
      <c r="D2" s="5"/>
      <c r="E2" s="5"/>
      <c r="F2" s="5"/>
      <c r="G2" s="5"/>
      <c r="H2" s="5"/>
      <c r="I2" s="6"/>
    </row>
    <row r="3" spans="1:9" s="1" customFormat="1">
      <c r="A3" s="4"/>
      <c r="B3" s="5"/>
      <c r="C3" s="5"/>
      <c r="D3" s="5"/>
      <c r="E3" s="5"/>
      <c r="F3" s="5"/>
      <c r="G3" s="5"/>
      <c r="H3" s="5"/>
      <c r="I3" s="6"/>
    </row>
    <row r="4" spans="1:9" s="1" customFormat="1" ht="15" customHeight="1">
      <c r="A4" s="4"/>
      <c r="B4" s="5"/>
      <c r="C4" s="5"/>
      <c r="D4" s="5"/>
      <c r="E4" s="5"/>
      <c r="F4" s="5"/>
      <c r="G4" s="5"/>
      <c r="H4" s="5"/>
      <c r="I4" s="6"/>
    </row>
    <row r="5" spans="1:9" s="1" customFormat="1" ht="15" customHeight="1">
      <c r="A5" s="4"/>
      <c r="B5" s="5"/>
      <c r="C5" s="5"/>
      <c r="D5" s="5"/>
      <c r="E5" s="5"/>
      <c r="F5" s="5"/>
      <c r="G5" s="5"/>
      <c r="H5" s="5"/>
      <c r="I5" s="6"/>
    </row>
    <row r="6" spans="1:9" s="1" customFormat="1" ht="16.5" customHeight="1">
      <c r="A6" s="26"/>
      <c r="B6" s="5"/>
      <c r="C6" s="8" t="s">
        <v>10</v>
      </c>
      <c r="D6" s="7" t="s">
        <v>15</v>
      </c>
      <c r="E6" s="5"/>
      <c r="F6" s="5"/>
      <c r="G6" s="5"/>
      <c r="H6" s="8"/>
      <c r="I6" s="6"/>
    </row>
    <row r="7" spans="1:9" s="1" customFormat="1" ht="15" customHeight="1">
      <c r="A7" s="117" t="s">
        <v>14</v>
      </c>
      <c r="B7" s="118"/>
      <c r="C7" s="118"/>
      <c r="D7" s="118"/>
      <c r="E7" s="118"/>
      <c r="F7" s="118"/>
      <c r="G7" s="118"/>
      <c r="H7" s="118"/>
      <c r="I7" s="119"/>
    </row>
    <row r="8" spans="1:9" s="1" customFormat="1" ht="15" customHeight="1" thickBot="1">
      <c r="A8" s="120"/>
      <c r="B8" s="121"/>
      <c r="C8" s="121"/>
      <c r="D8" s="121"/>
      <c r="E8" s="121"/>
      <c r="F8" s="121"/>
      <c r="G8" s="121"/>
      <c r="H8" s="121"/>
      <c r="I8" s="122"/>
    </row>
    <row r="9" spans="1:9" ht="27" thickBot="1">
      <c r="A9" s="37" t="s">
        <v>8</v>
      </c>
      <c r="B9" s="38"/>
      <c r="C9" s="38"/>
      <c r="D9" s="38"/>
      <c r="E9" s="38"/>
      <c r="F9" s="38"/>
      <c r="G9" s="38"/>
      <c r="H9" s="131" t="s">
        <v>9</v>
      </c>
      <c r="I9" s="132"/>
    </row>
    <row r="10" spans="1:9" ht="19.5" thickBot="1">
      <c r="A10" s="9" t="s">
        <v>16</v>
      </c>
      <c r="B10" s="9"/>
      <c r="C10" s="10"/>
      <c r="D10" s="11"/>
      <c r="E10" s="12"/>
      <c r="F10" s="32">
        <v>0.3</v>
      </c>
      <c r="G10" s="123">
        <f>I20</f>
        <v>0</v>
      </c>
      <c r="H10" s="124"/>
      <c r="I10" s="125"/>
    </row>
    <row r="11" spans="1:9" ht="19.5" thickBot="1">
      <c r="A11" s="9" t="s">
        <v>17</v>
      </c>
      <c r="B11" s="9"/>
      <c r="C11" s="10"/>
      <c r="D11" s="11"/>
      <c r="E11" s="12"/>
      <c r="F11" s="13">
        <v>20</v>
      </c>
      <c r="G11" s="126"/>
      <c r="H11" s="127"/>
      <c r="I11" s="128"/>
    </row>
    <row r="12" spans="1:9" ht="56.25">
      <c r="A12" s="17"/>
      <c r="B12" s="129"/>
      <c r="C12" s="28" t="s">
        <v>13</v>
      </c>
      <c r="D12" s="35" t="s">
        <v>0</v>
      </c>
      <c r="E12" s="29" t="s">
        <v>18</v>
      </c>
      <c r="F12" s="14" t="s">
        <v>19</v>
      </c>
      <c r="G12" s="15" t="s">
        <v>20</v>
      </c>
      <c r="H12" s="16" t="s">
        <v>23</v>
      </c>
      <c r="I12" s="14" t="s">
        <v>21</v>
      </c>
    </row>
    <row r="13" spans="1:9" ht="18.75">
      <c r="A13" s="17"/>
      <c r="B13" s="130"/>
      <c r="C13" s="34" t="s">
        <v>1</v>
      </c>
      <c r="D13" s="18" t="s">
        <v>11</v>
      </c>
      <c r="E13" s="36">
        <v>1</v>
      </c>
      <c r="F13" s="30">
        <v>0.5</v>
      </c>
      <c r="G13" s="19">
        <f>(F13-F13*$F$10)*$F$11</f>
        <v>7</v>
      </c>
      <c r="H13" s="20"/>
      <c r="I13" s="19">
        <f t="shared" ref="I13:I19" si="0">G13*H13</f>
        <v>0</v>
      </c>
    </row>
    <row r="14" spans="1:9" ht="18.75">
      <c r="A14" s="17"/>
      <c r="B14" s="130"/>
      <c r="C14" s="34" t="s">
        <v>2</v>
      </c>
      <c r="D14" s="18" t="s">
        <v>11</v>
      </c>
      <c r="E14" s="36">
        <v>1</v>
      </c>
      <c r="F14" s="30">
        <v>0.05</v>
      </c>
      <c r="G14" s="19">
        <f t="shared" ref="G14:G19" si="1">(F14-F14*$F$10)*$F$11</f>
        <v>0.70000000000000007</v>
      </c>
      <c r="H14" s="20"/>
      <c r="I14" s="19">
        <f t="shared" si="0"/>
        <v>0</v>
      </c>
    </row>
    <row r="15" spans="1:9" ht="18.75">
      <c r="A15" s="17"/>
      <c r="B15" s="130"/>
      <c r="C15" s="34" t="s">
        <v>3</v>
      </c>
      <c r="D15" s="18" t="s">
        <v>12</v>
      </c>
      <c r="E15" s="36">
        <v>160</v>
      </c>
      <c r="F15" s="30">
        <v>0.9</v>
      </c>
      <c r="G15" s="19">
        <f t="shared" si="1"/>
        <v>12.6</v>
      </c>
      <c r="H15" s="20"/>
      <c r="I15" s="19">
        <f t="shared" si="0"/>
        <v>0</v>
      </c>
    </row>
    <row r="16" spans="1:9" ht="18.75">
      <c r="A16" s="17"/>
      <c r="B16" s="130"/>
      <c r="C16" s="34" t="s">
        <v>4</v>
      </c>
      <c r="D16" s="18" t="s">
        <v>12</v>
      </c>
      <c r="E16" s="36">
        <v>160</v>
      </c>
      <c r="F16" s="30">
        <v>0.9</v>
      </c>
      <c r="G16" s="19">
        <f t="shared" si="1"/>
        <v>12.6</v>
      </c>
      <c r="H16" s="20"/>
      <c r="I16" s="19">
        <f t="shared" si="0"/>
        <v>0</v>
      </c>
    </row>
    <row r="17" spans="1:9" ht="18.75">
      <c r="A17" s="17"/>
      <c r="B17" s="130"/>
      <c r="C17" s="34" t="s">
        <v>5</v>
      </c>
      <c r="D17" s="18" t="s">
        <v>12</v>
      </c>
      <c r="E17" s="36">
        <v>100</v>
      </c>
      <c r="F17" s="30">
        <v>1.24</v>
      </c>
      <c r="G17" s="19">
        <f t="shared" si="1"/>
        <v>17.36</v>
      </c>
      <c r="H17" s="20"/>
      <c r="I17" s="19">
        <f t="shared" si="0"/>
        <v>0</v>
      </c>
    </row>
    <row r="18" spans="1:9" ht="18.75">
      <c r="A18" s="17"/>
      <c r="B18" s="130"/>
      <c r="C18" s="34" t="s">
        <v>6</v>
      </c>
      <c r="D18" s="18" t="s">
        <v>12</v>
      </c>
      <c r="E18" s="36">
        <v>160</v>
      </c>
      <c r="F18" s="30">
        <v>1.2</v>
      </c>
      <c r="G18" s="19">
        <f t="shared" si="1"/>
        <v>16.8</v>
      </c>
      <c r="H18" s="20"/>
      <c r="I18" s="19">
        <f t="shared" si="0"/>
        <v>0</v>
      </c>
    </row>
    <row r="19" spans="1:9" ht="18.75">
      <c r="A19" s="17"/>
      <c r="B19" s="17"/>
      <c r="C19" s="34" t="s">
        <v>7</v>
      </c>
      <c r="D19" s="18" t="s">
        <v>12</v>
      </c>
      <c r="E19" s="36">
        <v>160</v>
      </c>
      <c r="F19" s="30">
        <v>0.75</v>
      </c>
      <c r="G19" s="19">
        <f t="shared" si="1"/>
        <v>10.5</v>
      </c>
      <c r="H19" s="20"/>
      <c r="I19" s="19">
        <f t="shared" si="0"/>
        <v>0</v>
      </c>
    </row>
    <row r="20" spans="1:9" ht="19.5" thickBot="1">
      <c r="A20" s="17"/>
      <c r="B20" s="27"/>
      <c r="C20" s="31"/>
      <c r="D20" s="21"/>
      <c r="E20" s="22"/>
      <c r="F20" s="23"/>
      <c r="G20" s="17"/>
      <c r="H20" s="24" t="s">
        <v>22</v>
      </c>
      <c r="I20" s="33">
        <f>SUM(I13:I19)</f>
        <v>0</v>
      </c>
    </row>
  </sheetData>
  <mergeCells count="4">
    <mergeCell ref="A7:I8"/>
    <mergeCell ref="G10:I11"/>
    <mergeCell ref="B12:B18"/>
    <mergeCell ref="H9:I9"/>
  </mergeCells>
  <phoneticPr fontId="19" type="noConversion"/>
  <hyperlinks>
    <hyperlink ref="H9:I9" location="СОДЕРЖАНИЕ!R1C1" display="↑СОДЕРЖАНИЕ↑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Трубы ПВХ (наружная канал.)</vt:lpstr>
      <vt:lpstr>PEX-B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2017-04-23T07:44:22Z</cp:lastPrinted>
  <dcterms:created xsi:type="dcterms:W3CDTF">2006-09-28T05:33:49Z</dcterms:created>
  <dcterms:modified xsi:type="dcterms:W3CDTF">2022-09-09T10:24:27Z</dcterms:modified>
</cp:coreProperties>
</file>